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herreria_colorado_edu/Documents/"/>
    </mc:Choice>
  </mc:AlternateContent>
  <xr:revisionPtr revIDLastSave="0" documentId="8_{96EA3E7C-7793-4391-B64D-0762E9464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ete" sheetId="1" r:id="rId1"/>
    <sheet name="AccountCodes" sheetId="2" r:id="rId2"/>
    <sheet name="Links" sheetId="3" r:id="rId3"/>
  </sheets>
  <definedNames>
    <definedName name="_xlnm.Print_Area" localSheetId="0">'Budget Templete'!$A$1:$N$60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L31" i="1"/>
  <c r="J31" i="1"/>
  <c r="L30" i="1"/>
  <c r="J30" i="1"/>
  <c r="L29" i="1"/>
  <c r="J29" i="1"/>
  <c r="L28" i="1"/>
  <c r="J28" i="1"/>
  <c r="L69" i="1"/>
  <c r="N62" i="1"/>
  <c r="N63" i="1"/>
  <c r="N64" i="1"/>
  <c r="N65" i="1"/>
  <c r="N66" i="1"/>
  <c r="N61" i="1"/>
  <c r="N16" i="1"/>
  <c r="N69" i="1" l="1"/>
  <c r="J34" i="1"/>
  <c r="N30" i="1"/>
  <c r="N20" i="1"/>
  <c r="L25" i="1"/>
  <c r="J53" i="1"/>
  <c r="L53" i="1"/>
  <c r="N51" i="1"/>
  <c r="N50" i="1"/>
  <c r="N49" i="1"/>
  <c r="N29" i="1"/>
  <c r="N18" i="1"/>
  <c r="J42" i="1"/>
  <c r="N42" i="1" s="1"/>
  <c r="J41" i="1"/>
  <c r="N41" i="1" s="1"/>
  <c r="J40" i="1"/>
  <c r="N40" i="1" s="1"/>
  <c r="N39" i="1"/>
  <c r="B15" i="1"/>
  <c r="J25" i="1"/>
  <c r="L44" i="1"/>
  <c r="N48" i="1"/>
  <c r="N47" i="1"/>
  <c r="N31" i="1"/>
  <c r="N22" i="1"/>
  <c r="L34" i="1"/>
  <c r="N28" i="1"/>
  <c r="J44" i="1" l="1"/>
  <c r="J55" i="1" s="1"/>
  <c r="L55" i="1"/>
  <c r="L58" i="1" s="1"/>
  <c r="L71" i="1" s="1"/>
  <c r="N53" i="1"/>
  <c r="N44" i="1"/>
  <c r="N25" i="1"/>
  <c r="N34" i="1"/>
  <c r="N55" i="1" l="1"/>
  <c r="N58" i="1" s="1"/>
  <c r="N71" i="1" s="1"/>
  <c r="J58" i="1"/>
  <c r="J71" i="1" s="1"/>
</calcChain>
</file>

<file path=xl/sharedStrings.xml><?xml version="1.0" encoding="utf-8"?>
<sst xmlns="http://schemas.openxmlformats.org/spreadsheetml/2006/main" count="264" uniqueCount="191">
  <si>
    <t xml:space="preserve">                          PROPOSED BUDGET DETAILS</t>
  </si>
  <si>
    <t xml:space="preserve">Title: </t>
  </si>
  <si>
    <t xml:space="preserve">Principal Investigator:  </t>
  </si>
  <si>
    <t>Duration:</t>
  </si>
  <si>
    <t>Base</t>
  </si>
  <si>
    <t>Year 1</t>
  </si>
  <si>
    <t>Year 2</t>
  </si>
  <si>
    <t>Total</t>
  </si>
  <si>
    <t>A.</t>
  </si>
  <si>
    <t>Salaries and Wages</t>
  </si>
  <si>
    <t>% time, # months, AY/Summer</t>
  </si>
  <si>
    <t>Research Associate</t>
  </si>
  <si>
    <t>% time, # months, CY</t>
  </si>
  <si>
    <t>Graduate Research Assistant</t>
  </si>
  <si>
    <t>50% time, 9 months AY</t>
  </si>
  <si>
    <t>Undergraduate Research Assistant</t>
  </si>
  <si>
    <t>$/hr, # hours</t>
  </si>
  <si>
    <t>Total Salaries and Wages</t>
  </si>
  <si>
    <t>B.</t>
  </si>
  <si>
    <t>Fringe Benefits (using current FY21 rates)</t>
  </si>
  <si>
    <t>Total Fringe Benefits</t>
  </si>
  <si>
    <t>C.</t>
  </si>
  <si>
    <t>Travel</t>
  </si>
  <si>
    <t>Domestic/International</t>
  </si>
  <si>
    <t>Cost</t>
  </si>
  <si>
    <t>Days</t>
  </si>
  <si>
    <t>People</t>
  </si>
  <si>
    <t>Trips</t>
  </si>
  <si>
    <t>Description of travel</t>
  </si>
  <si>
    <t xml:space="preserve">Airfare </t>
  </si>
  <si>
    <t>Lodging</t>
  </si>
  <si>
    <t>Per diem</t>
  </si>
  <si>
    <t>Ground transportation</t>
  </si>
  <si>
    <t>Total Travel</t>
  </si>
  <si>
    <t>D.</t>
  </si>
  <si>
    <t>Other Direct Costs</t>
  </si>
  <si>
    <t>1)</t>
  </si>
  <si>
    <t xml:space="preserve">Publication costs </t>
  </si>
  <si>
    <t>2)</t>
  </si>
  <si>
    <t>Computer services</t>
  </si>
  <si>
    <t>3)</t>
  </si>
  <si>
    <t>Tuition for GRA</t>
  </si>
  <si>
    <t xml:space="preserve">4) </t>
  </si>
  <si>
    <t>Equipment, supplies, materials</t>
  </si>
  <si>
    <t xml:space="preserve">5) </t>
  </si>
  <si>
    <t xml:space="preserve">Operating Expenses </t>
  </si>
  <si>
    <t>Total Other Direct Costs</t>
  </si>
  <si>
    <t>E.</t>
  </si>
  <si>
    <t>Total Direct Costs</t>
  </si>
  <si>
    <t>F. Total Costs</t>
  </si>
  <si>
    <t>G.</t>
  </si>
  <si>
    <t>Other sources of fundings</t>
  </si>
  <si>
    <t>Industry</t>
  </si>
  <si>
    <t>National Labs</t>
  </si>
  <si>
    <t>Community</t>
  </si>
  <si>
    <t>Nonprofit</t>
  </si>
  <si>
    <t>City/county government</t>
  </si>
  <si>
    <t>Others</t>
  </si>
  <si>
    <t>Total other sources of funding</t>
  </si>
  <si>
    <t xml:space="preserve">H. </t>
  </si>
  <si>
    <t>Total award requested minus other funding sources</t>
  </si>
  <si>
    <t>PeopleSoft Description</t>
  </si>
  <si>
    <t>PeopleSoft Account</t>
  </si>
  <si>
    <t>Description for OCG Budgeting</t>
  </si>
  <si>
    <t>InfoEd Budget Category</t>
  </si>
  <si>
    <t>InfoEd Name</t>
  </si>
  <si>
    <t>FACULTY BGT</t>
  </si>
  <si>
    <t>Any PI or Co-PI with regular faculty fringe benefit rate</t>
  </si>
  <si>
    <t>Labor</t>
  </si>
  <si>
    <t>Prof. Research FT/PT</t>
  </si>
  <si>
    <t>Research staff and faculty:  Pre/Post Docs, Research Associates, Research Assistants, Senior Research Associates, and Asst/Assoc Professor-Research, FT or PT</t>
  </si>
  <si>
    <t>GRAD STUDENTS</t>
  </si>
  <si>
    <t>GRAs salaried</t>
  </si>
  <si>
    <t>OEP/PROFESSIONAL STF BGT (PS description may differ)</t>
  </si>
  <si>
    <t>Non-research staff or faculty, OEP/University staff, FT or PT</t>
  </si>
  <si>
    <t xml:space="preserve">OEP </t>
  </si>
  <si>
    <t>CLASSIFIED STF BGT</t>
  </si>
  <si>
    <t>All classified permanent administrative staff with permanent or temporary fringe benefit rates</t>
  </si>
  <si>
    <t>HOURLY BGT</t>
  </si>
  <si>
    <t>All hourly appointments, hourly fringe benefit rate</t>
  </si>
  <si>
    <t>PODOCFELL FT STIPENDS</t>
  </si>
  <si>
    <t>Only for postdoc fellowships</t>
  </si>
  <si>
    <t>Stipends</t>
  </si>
  <si>
    <t>PreD Fell Stipends HRMS</t>
  </si>
  <si>
    <t>Only for predoc fellowships</t>
  </si>
  <si>
    <t>FACULTY BEN BGT</t>
  </si>
  <si>
    <t>Regular faculty fringe benefit rate</t>
  </si>
  <si>
    <t>Employee Benefits</t>
  </si>
  <si>
    <t>Research staff and faculty, FT or PT</t>
  </si>
  <si>
    <t>STUDENT BENEFIT POOL</t>
  </si>
  <si>
    <t>OEP BEN BGT (PS description may differ)</t>
  </si>
  <si>
    <t>CLASSIFIED BEN BGT</t>
  </si>
  <si>
    <t>All classified permanent administrative staff, permanent or temporary</t>
  </si>
  <si>
    <t>HOURLY BEN BGT</t>
  </si>
  <si>
    <t>All hourly appointments</t>
  </si>
  <si>
    <t>PODOCFELL BENEFITS</t>
  </si>
  <si>
    <t>Only for fellowships</t>
  </si>
  <si>
    <t>RESIDENT TUITION REMISSION</t>
  </si>
  <si>
    <t>For in and out of state tuition</t>
  </si>
  <si>
    <t>Student Support</t>
  </si>
  <si>
    <t>OP EXP BGT</t>
  </si>
  <si>
    <t>Operating expense budget - use for fixed price contract, unrestricted funds, student design projects, NIH fellowship category for other expenses, Miscellaneous expenses (description in detailed budget), human subject payments/incentives, contingency fees, facility user fees</t>
  </si>
  <si>
    <t>Other Costs</t>
  </si>
  <si>
    <t>TELECOMMUNICATIONS GEN BUDGET</t>
  </si>
  <si>
    <t>Internet, phone service, mobile phone service</t>
  </si>
  <si>
    <t>Computer Automated Data Processing Services</t>
  </si>
  <si>
    <t>POSTAL COSTS</t>
  </si>
  <si>
    <t>Postage (not shipping or FedEx)</t>
  </si>
  <si>
    <t>OVERNIGHT/EXPRESS SERVICE</t>
  </si>
  <si>
    <t>Shipping, FedEx</t>
  </si>
  <si>
    <t>PRT/PUB/REPRO SUPPLIES</t>
  </si>
  <si>
    <t>Publications, reports, reproduction, training materials,  i.e. NSF or NIH Publication Costs</t>
  </si>
  <si>
    <t>Publication Costs</t>
  </si>
  <si>
    <t xml:space="preserve">SUBCONTRACT GENERAL BUDGET </t>
  </si>
  <si>
    <t>Total amount going to sub</t>
  </si>
  <si>
    <t>Subcontract</t>
  </si>
  <si>
    <t>IT SUPPLIES</t>
  </si>
  <si>
    <t>Peripheral computer supplies (monitor, camera for computer, cords, speakers)</t>
  </si>
  <si>
    <t>Supplies</t>
  </si>
  <si>
    <t>COMPUTING SERVICES</t>
  </si>
  <si>
    <t>Computing services</t>
  </si>
  <si>
    <t>COMPUTERS (BUNDLED&lt; $5000)</t>
  </si>
  <si>
    <t>iPads, tablets, computers, laptops</t>
  </si>
  <si>
    <t>SOFTWARE</t>
  </si>
  <si>
    <t>Software</t>
  </si>
  <si>
    <t>LAB &amp; TECH SHOP SUPPLY/SERVICE</t>
  </si>
  <si>
    <t>Lab supplies and lab services such as cleaning, dishwashing services, animal-related supplies and costs or other supplies</t>
  </si>
  <si>
    <t>JILA SHOP CHARGES LABOR</t>
  </si>
  <si>
    <t>JILA - QPD Services</t>
  </si>
  <si>
    <t xml:space="preserve">                                 - QPD Services</t>
  </si>
  <si>
    <t>EQUIPMENT &lt; $5000</t>
  </si>
  <si>
    <t>Small equipment such as video camera, camera, recorders, GPS, microscope</t>
  </si>
  <si>
    <t>OTHR OPERATING CNTRCT SERVICES</t>
  </si>
  <si>
    <t>Contract services - see A133</t>
  </si>
  <si>
    <t>Contract Costs</t>
  </si>
  <si>
    <t xml:space="preserve"> Consultants</t>
  </si>
  <si>
    <t>Consultants - see A133</t>
  </si>
  <si>
    <t>Consultant Services</t>
  </si>
  <si>
    <t>PARTICIPANT COSTS</t>
  </si>
  <si>
    <t>All participant costs except travel, IDC exempt</t>
  </si>
  <si>
    <t>Participant Other</t>
  </si>
  <si>
    <t>PARTICIPANT TRAVEL</t>
  </si>
  <si>
    <t>All participant travel, IDC exempt</t>
  </si>
  <si>
    <t>Participant Travel</t>
  </si>
  <si>
    <t>FIELD RESEARCH GENERAL BUDGET</t>
  </si>
  <si>
    <t>Supply to be used in the field</t>
  </si>
  <si>
    <t>SUBJECT COSTS (NOT PARTICIPANT COSTS)</t>
  </si>
  <si>
    <t>Anything for human subjects but a subject payment (copies, consent forms, educational materials, coloring books, snacks, materials used in research with human subjects)</t>
  </si>
  <si>
    <t>Human Subject Costs</t>
  </si>
  <si>
    <t>CONFERENCE REGISTRATION FEES</t>
  </si>
  <si>
    <t>Conference registration fees</t>
  </si>
  <si>
    <t xml:space="preserve">TRAVEL GEN BDG </t>
  </si>
  <si>
    <t>Use if don't know if location is domestic/international, use for employee in state, and non employee travel</t>
  </si>
  <si>
    <t>Travel - Domestic</t>
  </si>
  <si>
    <t>EMPLOYEE OUT-OF-STATE TRAVEL</t>
  </si>
  <si>
    <t>Employee out of state travel</t>
  </si>
  <si>
    <t xml:space="preserve"> International</t>
  </si>
  <si>
    <t>Employee international</t>
  </si>
  <si>
    <t>Travel - Foreign</t>
  </si>
  <si>
    <t>STUDENT AID BGT</t>
  </si>
  <si>
    <t>For training grants - insurance and fees, non-research projects</t>
  </si>
  <si>
    <t>FIXED ASSETS BGT</t>
  </si>
  <si>
    <t>Equipment over $5,000</t>
  </si>
  <si>
    <t>Purchased Equipment</t>
  </si>
  <si>
    <t xml:space="preserve"> IDC for Research-On Camp</t>
  </si>
  <si>
    <t>All IDC</t>
  </si>
  <si>
    <t>General &amp; Administrative</t>
  </si>
  <si>
    <t>PROGRAM ENHANCEMENT (HHS)</t>
  </si>
  <si>
    <t>Fellowships</t>
  </si>
  <si>
    <t xml:space="preserve"> CG Budget Adjustment</t>
  </si>
  <si>
    <t>"Recharge code," unfunded</t>
  </si>
  <si>
    <t>Facilities &amp; Admin Expenses</t>
  </si>
  <si>
    <t>All F&amp;A expenses, on and off campus, any rate</t>
  </si>
  <si>
    <t xml:space="preserve">Fringe Benefit Rates </t>
  </si>
  <si>
    <t>https://www.colorado.edu/controller/accounting/fa-and-gair-rates</t>
  </si>
  <si>
    <t>Budgeting Fringe Benefits in the General Operating Fund (Fund 10)</t>
  </si>
  <si>
    <t>https://www.colorado.edu/bfp/sites/default/files/attached-files/budgeting_benefits_in_the_general_operating_fund.pdf</t>
  </si>
  <si>
    <t>Inflation Rates</t>
  </si>
  <si>
    <t>https://www.colorado.edu/ocg/frequently-needed-information#cu_faq-entity_view_1-6</t>
  </si>
  <si>
    <t>Student Employment Information</t>
  </si>
  <si>
    <t>http://www.colorado.edu/studentemployment/</t>
  </si>
  <si>
    <t>Student Faculty Appointment Information</t>
  </si>
  <si>
    <t>https://www.colorado.edu/graduateschool/funding/funding-administration</t>
  </si>
  <si>
    <t>Travel Info</t>
  </si>
  <si>
    <t>https://www.cu.edu/psc/travel</t>
  </si>
  <si>
    <t>Tuition and Fees Rate Sheets</t>
  </si>
  <si>
    <t xml:space="preserve">https://bursar.colorado.edu/tuition-fees/tuition-and-fees-rate-sheets/ </t>
  </si>
  <si>
    <t>PI: 31%</t>
  </si>
  <si>
    <t>RA: 40%</t>
  </si>
  <si>
    <t>GRA: 11.4%</t>
  </si>
  <si>
    <t>Hourly Personnel: 1.8%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</si>
</sst>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18" x14ac:knownFonts="1">
    <font>
      <sz val="12"/>
      <name val="Times"/>
    </font>
    <font>
      <u/>
      <sz val="12"/>
      <color indexed="12"/>
      <name val="Times"/>
    </font>
    <font>
      <sz val="8"/>
      <name val="Times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Time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name val="Time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44" fontId="17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0" fillId="0" borderId="1" xfId="0" applyNumberFormat="1" applyFont="1" applyBorder="1"/>
    <xf numFmtId="164" fontId="10" fillId="0" borderId="0" xfId="0" applyNumberFormat="1" applyFont="1"/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2" xfId="0" applyNumberFormat="1" applyFont="1" applyBorder="1"/>
    <xf numFmtId="0" fontId="10" fillId="0" borderId="0" xfId="5" applyFont="1" applyAlignment="1">
      <alignment horizontal="left" vertical="top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0" borderId="3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3" xfId="5" applyFont="1" applyBorder="1" applyAlignment="1" applyProtection="1">
      <alignment horizontal="left" vertical="top"/>
      <protection locked="0"/>
    </xf>
    <xf numFmtId="0" fontId="10" fillId="0" borderId="3" xfId="5" applyFont="1" applyBorder="1" applyAlignment="1" applyProtection="1">
      <alignment horizontal="left" vertical="top" wrapText="1"/>
      <protection locked="0"/>
    </xf>
    <xf numFmtId="0" fontId="10" fillId="0" borderId="3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16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" fillId="0" borderId="0" xfId="1" applyAlignment="1" applyProtection="1"/>
    <xf numFmtId="165" fontId="12" fillId="0" borderId="0" xfId="9" applyNumberFormat="1" applyFont="1" applyAlignment="1">
      <alignment horizontal="right"/>
    </xf>
    <xf numFmtId="165" fontId="10" fillId="0" borderId="0" xfId="9" applyNumberFormat="1" applyFont="1" applyAlignment="1">
      <alignment horizontal="right"/>
    </xf>
    <xf numFmtId="165" fontId="12" fillId="0" borderId="0" xfId="9" applyNumberFormat="1" applyFont="1"/>
    <xf numFmtId="165" fontId="12" fillId="0" borderId="0" xfId="9" applyNumberFormat="1" applyFont="1" applyBorder="1" applyAlignment="1">
      <alignment horizontal="right"/>
    </xf>
    <xf numFmtId="44" fontId="12" fillId="0" borderId="0" xfId="9" applyFont="1" applyAlignment="1">
      <alignment horizontal="right"/>
    </xf>
    <xf numFmtId="44" fontId="10" fillId="0" borderId="0" xfId="9" applyFont="1" applyAlignment="1">
      <alignment horizontal="right"/>
    </xf>
    <xf numFmtId="44" fontId="12" fillId="0" borderId="0" xfId="9" applyFont="1"/>
    <xf numFmtId="44" fontId="12" fillId="0" borderId="0" xfId="9" applyFont="1" applyBorder="1" applyAlignment="1">
      <alignment horizontal="right"/>
    </xf>
    <xf numFmtId="165" fontId="10" fillId="0" borderId="0" xfId="9" applyNumberFormat="1" applyFont="1"/>
    <xf numFmtId="166" fontId="10" fillId="0" borderId="0" xfId="9" applyNumberFormat="1" applyFont="1" applyAlignment="1">
      <alignment horizontal="right"/>
    </xf>
    <xf numFmtId="166" fontId="10" fillId="0" borderId="0" xfId="9" applyNumberFormat="1" applyFont="1" applyBorder="1" applyAlignment="1">
      <alignment horizontal="right"/>
    </xf>
    <xf numFmtId="166" fontId="10" fillId="0" borderId="0" xfId="9" applyNumberFormat="1" applyFont="1"/>
    <xf numFmtId="165" fontId="10" fillId="0" borderId="0" xfId="9" applyNumberFormat="1" applyFont="1" applyFill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166" fontId="10" fillId="0" borderId="0" xfId="9" applyNumberFormat="1" applyFont="1" applyFill="1" applyAlignment="1">
      <alignment horizontal="right"/>
    </xf>
    <xf numFmtId="166" fontId="10" fillId="0" borderId="0" xfId="9" applyNumberFormat="1" applyFont="1" applyFill="1" applyBorder="1" applyAlignment="1">
      <alignment horizontal="right"/>
    </xf>
    <xf numFmtId="165" fontId="10" fillId="0" borderId="1" xfId="9" applyNumberFormat="1" applyFont="1" applyFill="1" applyBorder="1" applyAlignment="1">
      <alignment horizontal="right"/>
    </xf>
    <xf numFmtId="165" fontId="10" fillId="0" borderId="1" xfId="9" applyNumberFormat="1" applyFont="1" applyBorder="1"/>
    <xf numFmtId="166" fontId="10" fillId="0" borderId="1" xfId="9" applyNumberFormat="1" applyFont="1" applyBorder="1" applyAlignment="1">
      <alignment horizontal="right"/>
    </xf>
    <xf numFmtId="166" fontId="10" fillId="0" borderId="1" xfId="9" applyNumberFormat="1" applyFont="1" applyBorder="1"/>
  </cellXfs>
  <cellStyles count="10">
    <cellStyle name="Currency" xfId="9" builtinId="4"/>
    <cellStyle name="Hyperlink" xfId="1" builtinId="8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rado.edu/bfp/sites/default/files/attached-files/budgeting_benefits_in_the_general_operating_fund.pdf" TargetMode="External"/><Relationship Id="rId7" Type="http://schemas.openxmlformats.org/officeDocument/2006/relationships/hyperlink" Target="https://www.colorado.edu/graduateschool/funding/funding-administration" TargetMode="External"/><Relationship Id="rId2" Type="http://schemas.openxmlformats.org/officeDocument/2006/relationships/hyperlink" Target="http://www.colorado.edu/studentemployment/" TargetMode="External"/><Relationship Id="rId1" Type="http://schemas.openxmlformats.org/officeDocument/2006/relationships/hyperlink" Target="https://bursar.colorado.edu/tuition-fees/tuition-and-fees-rate-sheets/" TargetMode="External"/><Relationship Id="rId6" Type="http://schemas.openxmlformats.org/officeDocument/2006/relationships/hyperlink" Target="https://www.colorado.edu/ocg/frequently-needed-information" TargetMode="External"/><Relationship Id="rId5" Type="http://schemas.openxmlformats.org/officeDocument/2006/relationships/hyperlink" Target="https://www.colorado.edu/controller/accounting/fa-and-gair-rates" TargetMode="External"/><Relationship Id="rId4" Type="http://schemas.openxmlformats.org/officeDocument/2006/relationships/hyperlink" Target="https://www.cu.edu/psc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topLeftCell="A57" workbookViewId="0">
      <selection activeCell="L77" sqref="L77"/>
    </sheetView>
  </sheetViews>
  <sheetFormatPr defaultColWidth="11" defaultRowHeight="14.5" x14ac:dyDescent="0.35"/>
  <cols>
    <col min="1" max="1" width="2.58203125" style="1" customWidth="1"/>
    <col min="2" max="2" width="2.5" style="1" customWidth="1"/>
    <col min="3" max="3" width="3.08203125" style="1" customWidth="1"/>
    <col min="4" max="4" width="15.58203125" style="1" customWidth="1"/>
    <col min="5" max="5" width="8.33203125" style="2" customWidth="1"/>
    <col min="6" max="6" width="8" style="2" customWidth="1"/>
    <col min="7" max="7" width="8.58203125" style="2" customWidth="1"/>
    <col min="8" max="8" width="8.75" style="3" customWidth="1"/>
    <col min="9" max="9" width="1.83203125" style="3" customWidth="1"/>
    <col min="10" max="10" width="9.83203125" style="3" customWidth="1"/>
    <col min="11" max="11" width="1.83203125" style="3" customWidth="1"/>
    <col min="12" max="12" width="9.83203125" style="3" customWidth="1"/>
    <col min="13" max="13" width="1.83203125" style="5" customWidth="1"/>
    <col min="14" max="14" width="11" style="5"/>
    <col min="15" max="15" width="3.08203125" style="5" customWidth="1"/>
    <col min="16" max="16" width="11" style="15"/>
    <col min="17" max="16384" width="11" style="5"/>
  </cols>
  <sheetData>
    <row r="1" spans="1:17" ht="14.25" customHeight="1" x14ac:dyDescent="0.35">
      <c r="L1" s="4"/>
    </row>
    <row r="2" spans="1:17" x14ac:dyDescent="0.35">
      <c r="B2" s="18"/>
    </row>
    <row r="3" spans="1:17" x14ac:dyDescent="0.35">
      <c r="B3" s="18"/>
    </row>
    <row r="4" spans="1:17" x14ac:dyDescent="0.35">
      <c r="E4" s="6" t="s">
        <v>0</v>
      </c>
      <c r="F4" s="6"/>
      <c r="G4" s="6"/>
      <c r="H4" s="7"/>
    </row>
    <row r="5" spans="1:17" x14ac:dyDescent="0.35">
      <c r="E5" s="5"/>
      <c r="F5" s="5"/>
      <c r="G5" s="5"/>
      <c r="H5" s="7"/>
    </row>
    <row r="6" spans="1:17" x14ac:dyDescent="0.35">
      <c r="H6" s="5"/>
      <c r="I6" s="8" t="s">
        <v>1</v>
      </c>
      <c r="J6" s="5"/>
      <c r="K6" s="2"/>
    </row>
    <row r="7" spans="1:17" x14ac:dyDescent="0.35">
      <c r="K7" s="4"/>
    </row>
    <row r="8" spans="1:17" x14ac:dyDescent="0.35">
      <c r="K8" s="2"/>
    </row>
    <row r="9" spans="1:17" x14ac:dyDescent="0.35">
      <c r="K9" s="2"/>
    </row>
    <row r="11" spans="1:17" x14ac:dyDescent="0.35">
      <c r="A11" s="1" t="s">
        <v>2</v>
      </c>
      <c r="H11" s="5"/>
      <c r="J11" s="8" t="s">
        <v>3</v>
      </c>
      <c r="K11" s="5"/>
    </row>
    <row r="12" spans="1:17" x14ac:dyDescent="0.35">
      <c r="H12" s="5"/>
      <c r="I12" s="8"/>
      <c r="J12" s="5"/>
      <c r="K12" s="5"/>
    </row>
    <row r="13" spans="1:17" x14ac:dyDescent="0.35">
      <c r="H13" s="17" t="s">
        <v>4</v>
      </c>
      <c r="J13" s="10" t="s">
        <v>5</v>
      </c>
      <c r="L13" s="10" t="s">
        <v>6</v>
      </c>
      <c r="M13" s="10"/>
      <c r="N13" s="19" t="s">
        <v>7</v>
      </c>
      <c r="P13" s="23"/>
    </row>
    <row r="14" spans="1:17" x14ac:dyDescent="0.35">
      <c r="A14" s="11" t="s">
        <v>8</v>
      </c>
      <c r="B14" s="11" t="s">
        <v>9</v>
      </c>
      <c r="H14" s="9"/>
      <c r="J14" s="9"/>
      <c r="M14" s="3"/>
      <c r="N14" s="2"/>
      <c r="O14" s="2"/>
    </row>
    <row r="15" spans="1:17" x14ac:dyDescent="0.35">
      <c r="A15" s="11"/>
      <c r="B15" s="1" t="str">
        <f>A11</f>
        <v xml:space="preserve">Principal Investigator:  </v>
      </c>
      <c r="H15" s="5"/>
      <c r="M15" s="3"/>
      <c r="N15" s="2"/>
      <c r="O15" s="2"/>
    </row>
    <row r="16" spans="1:17" x14ac:dyDescent="0.35">
      <c r="A16" s="11"/>
      <c r="C16" s="1" t="s">
        <v>10</v>
      </c>
      <c r="H16" s="9"/>
      <c r="J16" s="54">
        <v>0</v>
      </c>
      <c r="K16" s="54"/>
      <c r="L16" s="54">
        <v>0</v>
      </c>
      <c r="M16" s="55"/>
      <c r="N16" s="56">
        <f>SUM(J16:M16)</f>
        <v>0</v>
      </c>
      <c r="O16" s="2"/>
      <c r="Q16" s="15"/>
    </row>
    <row r="17" spans="1:16" x14ac:dyDescent="0.35">
      <c r="A17" s="11"/>
      <c r="B17" s="1" t="s">
        <v>11</v>
      </c>
      <c r="M17" s="3"/>
      <c r="N17" s="2"/>
      <c r="O17" s="2"/>
    </row>
    <row r="18" spans="1:16" x14ac:dyDescent="0.35">
      <c r="A18" s="11"/>
      <c r="C18" s="1" t="s">
        <v>12</v>
      </c>
      <c r="H18" s="9"/>
      <c r="J18" s="59">
        <v>0</v>
      </c>
      <c r="K18" s="54"/>
      <c r="L18" s="59">
        <v>0</v>
      </c>
      <c r="M18" s="60"/>
      <c r="N18" s="56">
        <f>SUM(J18:M18)</f>
        <v>0</v>
      </c>
      <c r="O18" s="2"/>
    </row>
    <row r="19" spans="1:16" x14ac:dyDescent="0.35">
      <c r="B19" s="1" t="s">
        <v>13</v>
      </c>
      <c r="M19" s="3"/>
      <c r="N19" s="2"/>
      <c r="O19" s="2"/>
    </row>
    <row r="20" spans="1:16" x14ac:dyDescent="0.35">
      <c r="C20" s="1" t="s">
        <v>14</v>
      </c>
      <c r="J20" s="57">
        <v>0</v>
      </c>
      <c r="K20" s="46"/>
      <c r="L20" s="57">
        <v>0</v>
      </c>
      <c r="M20" s="58"/>
      <c r="N20" s="53">
        <f>SUM(J20:M20)</f>
        <v>0</v>
      </c>
      <c r="O20" s="2"/>
    </row>
    <row r="21" spans="1:16" ht="15.5" x14ac:dyDescent="0.35">
      <c r="B21" s="1" t="s">
        <v>15</v>
      </c>
      <c r="C21"/>
      <c r="M21" s="3"/>
      <c r="N21" s="2"/>
      <c r="O21" s="2"/>
    </row>
    <row r="22" spans="1:16" ht="15.5" x14ac:dyDescent="0.35">
      <c r="B22"/>
      <c r="C22" s="43" t="s">
        <v>16</v>
      </c>
      <c r="J22" s="61">
        <v>0</v>
      </c>
      <c r="K22" s="46"/>
      <c r="L22" s="61">
        <v>0</v>
      </c>
      <c r="M22" s="58"/>
      <c r="N22" s="62">
        <f>SUM(J22:M22)</f>
        <v>0</v>
      </c>
      <c r="O22" s="2"/>
    </row>
    <row r="23" spans="1:16" x14ac:dyDescent="0.35">
      <c r="M23" s="3"/>
      <c r="N23" s="2"/>
      <c r="O23" s="2"/>
    </row>
    <row r="24" spans="1:16" ht="5.25" customHeight="1" x14ac:dyDescent="0.35">
      <c r="M24" s="3"/>
      <c r="N24" s="2"/>
      <c r="O24" s="2"/>
    </row>
    <row r="25" spans="1:16" x14ac:dyDescent="0.35">
      <c r="B25" s="1" t="s">
        <v>17</v>
      </c>
      <c r="J25" s="54">
        <f>SUM(J16:J22)</f>
        <v>0</v>
      </c>
      <c r="K25" s="54"/>
      <c r="L25" s="54">
        <f>SUM(L16:L22)</f>
        <v>0</v>
      </c>
      <c r="M25" s="55"/>
      <c r="N25" s="54">
        <f>SUM(N16:N22)</f>
        <v>0</v>
      </c>
      <c r="O25" s="2"/>
      <c r="P25" s="16"/>
    </row>
    <row r="26" spans="1:16" x14ac:dyDescent="0.35">
      <c r="M26" s="3"/>
      <c r="N26" s="2"/>
      <c r="O26" s="2"/>
    </row>
    <row r="27" spans="1:16" x14ac:dyDescent="0.35">
      <c r="A27" s="11" t="s">
        <v>18</v>
      </c>
      <c r="B27" s="11" t="s">
        <v>19</v>
      </c>
      <c r="M27" s="3"/>
      <c r="N27" s="2"/>
      <c r="O27" s="2"/>
    </row>
    <row r="28" spans="1:16" x14ac:dyDescent="0.35">
      <c r="A28" s="11"/>
      <c r="B28" s="1" t="s">
        <v>187</v>
      </c>
      <c r="J28" s="54">
        <f>J16*0.31</f>
        <v>0</v>
      </c>
      <c r="K28" s="54"/>
      <c r="L28" s="54">
        <f>L16*0.31</f>
        <v>0</v>
      </c>
      <c r="M28" s="55"/>
      <c r="N28" s="56">
        <f>SUM(J28:M28)</f>
        <v>0</v>
      </c>
      <c r="O28" s="2"/>
    </row>
    <row r="29" spans="1:16" x14ac:dyDescent="0.35">
      <c r="A29" s="11"/>
      <c r="B29" s="1" t="s">
        <v>188</v>
      </c>
      <c r="J29" s="54">
        <f>J18*0.4</f>
        <v>0</v>
      </c>
      <c r="K29" s="54"/>
      <c r="L29" s="54">
        <f>L18*0.4</f>
        <v>0</v>
      </c>
      <c r="M29" s="55"/>
      <c r="N29" s="56">
        <f>SUM(J29:M29)</f>
        <v>0</v>
      </c>
      <c r="O29" s="2"/>
    </row>
    <row r="30" spans="1:16" x14ac:dyDescent="0.35">
      <c r="A30" s="11"/>
      <c r="B30" s="1" t="s">
        <v>189</v>
      </c>
      <c r="J30" s="54">
        <f>J20*0.114</f>
        <v>0</v>
      </c>
      <c r="K30" s="54"/>
      <c r="L30" s="54">
        <f>L20*0.114</f>
        <v>0</v>
      </c>
      <c r="M30" s="55"/>
      <c r="N30" s="56">
        <f>SUM(J30:M30)</f>
        <v>0</v>
      </c>
      <c r="O30" s="2"/>
    </row>
    <row r="31" spans="1:16" x14ac:dyDescent="0.35">
      <c r="B31" s="5" t="s">
        <v>190</v>
      </c>
      <c r="J31" s="63">
        <f>J22*0.018</f>
        <v>0</v>
      </c>
      <c r="K31" s="54"/>
      <c r="L31" s="63">
        <f>L22*0.018</f>
        <v>0</v>
      </c>
      <c r="M31" s="55"/>
      <c r="N31" s="64">
        <f>SUM(J31:M31)</f>
        <v>0</v>
      </c>
      <c r="O31" s="2"/>
    </row>
    <row r="32" spans="1:16" x14ac:dyDescent="0.35">
      <c r="M32" s="3"/>
      <c r="N32" s="2"/>
      <c r="O32" s="2"/>
    </row>
    <row r="33" spans="1:16" ht="6" customHeight="1" x14ac:dyDescent="0.35">
      <c r="M33" s="3"/>
      <c r="N33" s="2"/>
      <c r="O33" s="2"/>
    </row>
    <row r="34" spans="1:16" x14ac:dyDescent="0.35">
      <c r="B34" s="1" t="s">
        <v>20</v>
      </c>
      <c r="J34" s="55">
        <f>SUM(J28:J31)</f>
        <v>0</v>
      </c>
      <c r="K34" s="54"/>
      <c r="L34" s="54">
        <f>SUM(L28:L31)</f>
        <v>0</v>
      </c>
      <c r="M34" s="55"/>
      <c r="N34" s="56">
        <f>SUM(N28:N31)</f>
        <v>0</v>
      </c>
      <c r="O34" s="2"/>
      <c r="P34" s="16"/>
    </row>
    <row r="35" spans="1:16" x14ac:dyDescent="0.35">
      <c r="L35" s="5"/>
      <c r="M35" s="3"/>
      <c r="N35" s="2"/>
      <c r="O35" s="2"/>
    </row>
    <row r="36" spans="1:16" x14ac:dyDescent="0.35">
      <c r="A36" s="11" t="s">
        <v>21</v>
      </c>
      <c r="B36" s="11" t="s">
        <v>22</v>
      </c>
      <c r="C36" s="11"/>
      <c r="D36" s="11"/>
      <c r="E36" s="7"/>
      <c r="F36" s="7"/>
      <c r="G36" s="7"/>
      <c r="M36" s="3"/>
      <c r="N36" s="2"/>
      <c r="O36" s="2"/>
    </row>
    <row r="37" spans="1:16" x14ac:dyDescent="0.35">
      <c r="B37" s="18" t="s">
        <v>23</v>
      </c>
      <c r="E37" s="41" t="s">
        <v>24</v>
      </c>
      <c r="F37" s="42" t="s">
        <v>25</v>
      </c>
      <c r="G37" s="42" t="s">
        <v>26</v>
      </c>
      <c r="H37" s="42" t="s">
        <v>27</v>
      </c>
      <c r="M37" s="3"/>
      <c r="N37" s="2"/>
      <c r="O37" s="2"/>
    </row>
    <row r="38" spans="1:16" x14ac:dyDescent="0.35">
      <c r="B38" s="18" t="s">
        <v>28</v>
      </c>
      <c r="M38" s="3"/>
      <c r="N38" s="2"/>
      <c r="O38" s="2"/>
    </row>
    <row r="39" spans="1:16" x14ac:dyDescent="0.35">
      <c r="C39" s="1" t="s">
        <v>29</v>
      </c>
      <c r="J39" s="55">
        <v>0</v>
      </c>
      <c r="K39" s="54"/>
      <c r="L39" s="54">
        <v>0</v>
      </c>
      <c r="M39" s="55"/>
      <c r="N39" s="56">
        <f>SUM(J39:M39)</f>
        <v>0</v>
      </c>
      <c r="O39" s="2"/>
    </row>
    <row r="40" spans="1:16" x14ac:dyDescent="0.35">
      <c r="C40" s="1" t="s">
        <v>30</v>
      </c>
      <c r="J40" s="55">
        <f>E40*F40*G40*H40</f>
        <v>0</v>
      </c>
      <c r="K40" s="54"/>
      <c r="L40" s="54">
        <v>0</v>
      </c>
      <c r="M40" s="55"/>
      <c r="N40" s="56">
        <f>SUM(J40:M40)</f>
        <v>0</v>
      </c>
      <c r="O40" s="2"/>
    </row>
    <row r="41" spans="1:16" x14ac:dyDescent="0.35">
      <c r="C41" s="1" t="s">
        <v>31</v>
      </c>
      <c r="J41" s="55">
        <f>E41*F41*G41*H41</f>
        <v>0</v>
      </c>
      <c r="K41" s="54"/>
      <c r="L41" s="54">
        <v>0</v>
      </c>
      <c r="M41" s="55"/>
      <c r="N41" s="56">
        <f>SUM(J41:M41)</f>
        <v>0</v>
      </c>
      <c r="O41" s="2"/>
    </row>
    <row r="42" spans="1:16" x14ac:dyDescent="0.35">
      <c r="C42" s="1" t="s">
        <v>32</v>
      </c>
      <c r="J42" s="55">
        <f>E42*F42*G42*H42</f>
        <v>0</v>
      </c>
      <c r="K42" s="54"/>
      <c r="L42" s="63">
        <v>0</v>
      </c>
      <c r="M42" s="55"/>
      <c r="N42" s="64">
        <f>SUM(J42:M42)</f>
        <v>0</v>
      </c>
      <c r="O42" s="2"/>
    </row>
    <row r="43" spans="1:16" ht="4.5" customHeight="1" x14ac:dyDescent="0.35">
      <c r="J43" s="13"/>
      <c r="M43" s="3"/>
      <c r="N43" s="2"/>
      <c r="O43" s="2"/>
    </row>
    <row r="44" spans="1:16" x14ac:dyDescent="0.35">
      <c r="B44" s="1" t="s">
        <v>33</v>
      </c>
      <c r="J44" s="54">
        <f>SUM(J37:J42)</f>
        <v>0</v>
      </c>
      <c r="K44" s="54"/>
      <c r="L44" s="54">
        <f>SUM(L39:L43)</f>
        <v>0</v>
      </c>
      <c r="M44" s="55"/>
      <c r="N44" s="56">
        <f>SUM(N39:N43)</f>
        <v>0</v>
      </c>
      <c r="O44" s="2"/>
      <c r="P44" s="16"/>
    </row>
    <row r="45" spans="1:16" x14ac:dyDescent="0.35">
      <c r="M45" s="3"/>
      <c r="N45" s="2"/>
      <c r="O45" s="2"/>
    </row>
    <row r="46" spans="1:16" x14ac:dyDescent="0.35">
      <c r="A46" s="11" t="s">
        <v>34</v>
      </c>
      <c r="B46" s="11" t="s">
        <v>35</v>
      </c>
      <c r="M46" s="3"/>
      <c r="N46" s="2"/>
      <c r="O46" s="2"/>
    </row>
    <row r="47" spans="1:16" x14ac:dyDescent="0.35">
      <c r="A47" s="11"/>
      <c r="B47" s="1" t="s">
        <v>36</v>
      </c>
      <c r="C47" s="1" t="s">
        <v>37</v>
      </c>
      <c r="J47" s="60">
        <v>0</v>
      </c>
      <c r="K47" s="54"/>
      <c r="L47" s="59">
        <v>0</v>
      </c>
      <c r="M47" s="60"/>
      <c r="N47" s="56">
        <f>SUM(J47:M47)</f>
        <v>0</v>
      </c>
      <c r="O47" s="2"/>
    </row>
    <row r="48" spans="1:16" x14ac:dyDescent="0.35">
      <c r="A48" s="11"/>
      <c r="B48" s="1" t="s">
        <v>38</v>
      </c>
      <c r="C48" s="1" t="s">
        <v>39</v>
      </c>
      <c r="J48" s="55">
        <v>0</v>
      </c>
      <c r="K48" s="54"/>
      <c r="L48" s="54">
        <v>0</v>
      </c>
      <c r="M48" s="55"/>
      <c r="N48" s="56">
        <f>SUM(J48:M48)</f>
        <v>0</v>
      </c>
      <c r="O48" s="2"/>
    </row>
    <row r="49" spans="1:17" x14ac:dyDescent="0.35">
      <c r="A49" s="11"/>
      <c r="B49" s="1" t="s">
        <v>40</v>
      </c>
      <c r="C49" s="1" t="s">
        <v>41</v>
      </c>
      <c r="J49" s="55">
        <v>0</v>
      </c>
      <c r="K49" s="54"/>
      <c r="L49" s="54">
        <v>0</v>
      </c>
      <c r="M49" s="55"/>
      <c r="N49" s="56">
        <f>SUM(J49:M49)</f>
        <v>0</v>
      </c>
      <c r="O49" s="2"/>
    </row>
    <row r="50" spans="1:17" x14ac:dyDescent="0.35">
      <c r="A50" s="11"/>
      <c r="B50" s="1" t="s">
        <v>42</v>
      </c>
      <c r="C50" s="1" t="s">
        <v>43</v>
      </c>
      <c r="J50" s="55">
        <v>0</v>
      </c>
      <c r="K50" s="54"/>
      <c r="L50" s="54">
        <v>0</v>
      </c>
      <c r="M50" s="55"/>
      <c r="N50" s="56">
        <f>SUM(J50:M50)</f>
        <v>0</v>
      </c>
      <c r="O50" s="2"/>
    </row>
    <row r="51" spans="1:17" x14ac:dyDescent="0.35">
      <c r="A51" s="11"/>
      <c r="B51" s="1" t="s">
        <v>44</v>
      </c>
      <c r="C51" s="1" t="s">
        <v>45</v>
      </c>
      <c r="J51" s="55">
        <v>0</v>
      </c>
      <c r="K51" s="54"/>
      <c r="L51" s="54">
        <v>0</v>
      </c>
      <c r="M51" s="55"/>
      <c r="N51" s="56">
        <f>SUM(J51:M51)</f>
        <v>0</v>
      </c>
      <c r="O51" s="2"/>
    </row>
    <row r="52" spans="1:17" ht="14.25" customHeight="1" x14ac:dyDescent="0.35">
      <c r="J52" s="13"/>
      <c r="L52" s="13"/>
      <c r="M52" s="3"/>
      <c r="N52" s="24"/>
      <c r="O52" s="2"/>
    </row>
    <row r="53" spans="1:17" x14ac:dyDescent="0.35">
      <c r="B53" s="1" t="s">
        <v>46</v>
      </c>
      <c r="J53" s="55">
        <f>SUM(J47:J51)</f>
        <v>0</v>
      </c>
      <c r="K53" s="54"/>
      <c r="L53" s="55">
        <f>SUM(L47:L51)</f>
        <v>0</v>
      </c>
      <c r="M53" s="55"/>
      <c r="N53" s="56">
        <f>SUM(N47:N51)</f>
        <v>0</v>
      </c>
      <c r="O53" s="2"/>
      <c r="P53" s="16"/>
    </row>
    <row r="54" spans="1:17" x14ac:dyDescent="0.35">
      <c r="M54" s="3"/>
      <c r="N54" s="2"/>
      <c r="O54" s="2"/>
    </row>
    <row r="55" spans="1:17" x14ac:dyDescent="0.35">
      <c r="A55" s="11" t="s">
        <v>47</v>
      </c>
      <c r="B55" s="11" t="s">
        <v>48</v>
      </c>
      <c r="J55" s="54">
        <f>J53+J44+J34+J25</f>
        <v>0</v>
      </c>
      <c r="K55" s="54"/>
      <c r="L55" s="54">
        <f>L25+L34+L44+L53</f>
        <v>0</v>
      </c>
      <c r="M55" s="55"/>
      <c r="N55" s="56">
        <f>SUM(J55:M55)</f>
        <v>0</v>
      </c>
      <c r="O55" s="2"/>
      <c r="P55" s="16"/>
    </row>
    <row r="56" spans="1:17" x14ac:dyDescent="0.35">
      <c r="L56" s="5"/>
      <c r="M56" s="3"/>
      <c r="N56" s="2"/>
      <c r="O56" s="2"/>
    </row>
    <row r="57" spans="1:17" ht="4.5" customHeight="1" x14ac:dyDescent="0.35">
      <c r="L57" s="2"/>
      <c r="M57" s="3"/>
      <c r="N57" s="2"/>
      <c r="O57" s="2"/>
    </row>
    <row r="58" spans="1:17" x14ac:dyDescent="0.35">
      <c r="A58" s="11" t="s">
        <v>49</v>
      </c>
      <c r="J58" s="49">
        <f>J55</f>
        <v>0</v>
      </c>
      <c r="K58" s="50"/>
      <c r="L58" s="51">
        <f>SUM(L55)</f>
        <v>0</v>
      </c>
      <c r="M58" s="52"/>
      <c r="N58" s="51">
        <f>SUM(N55)</f>
        <v>0</v>
      </c>
      <c r="O58" s="2"/>
      <c r="P58" s="16"/>
      <c r="Q58" s="21"/>
    </row>
    <row r="59" spans="1:17" x14ac:dyDescent="0.35">
      <c r="L59" s="2"/>
      <c r="M59" s="3"/>
      <c r="N59" s="2"/>
      <c r="O59" s="2"/>
    </row>
    <row r="60" spans="1:17" x14ac:dyDescent="0.35">
      <c r="A60" s="11" t="s">
        <v>50</v>
      </c>
      <c r="B60" s="11" t="s">
        <v>51</v>
      </c>
      <c r="E60" s="16"/>
      <c r="F60" s="16"/>
      <c r="G60" s="16"/>
      <c r="H60" s="9"/>
      <c r="I60" s="9"/>
      <c r="J60" s="22"/>
      <c r="L60" s="5"/>
      <c r="M60" s="3"/>
      <c r="N60" s="2"/>
      <c r="O60" s="2"/>
    </row>
    <row r="61" spans="1:17" x14ac:dyDescent="0.35">
      <c r="C61" s="1" t="s">
        <v>52</v>
      </c>
      <c r="J61" s="3">
        <v>0</v>
      </c>
      <c r="L61" s="3">
        <v>0</v>
      </c>
      <c r="N61" s="2">
        <f>SUM(J61:L61)</f>
        <v>0</v>
      </c>
    </row>
    <row r="62" spans="1:17" x14ac:dyDescent="0.35">
      <c r="C62" s="1" t="s">
        <v>53</v>
      </c>
      <c r="J62" s="3">
        <v>0</v>
      </c>
      <c r="L62" s="3">
        <v>0</v>
      </c>
      <c r="N62" s="2">
        <f t="shared" ref="N62:N66" si="0">SUM(J62:L62)</f>
        <v>0</v>
      </c>
    </row>
    <row r="63" spans="1:17" x14ac:dyDescent="0.35">
      <c r="C63" s="1" t="s">
        <v>54</v>
      </c>
      <c r="J63" s="3">
        <v>0</v>
      </c>
      <c r="L63" s="3">
        <v>0</v>
      </c>
      <c r="N63" s="2">
        <f t="shared" si="0"/>
        <v>0</v>
      </c>
    </row>
    <row r="64" spans="1:17" x14ac:dyDescent="0.35">
      <c r="C64" s="1" t="s">
        <v>55</v>
      </c>
      <c r="J64" s="3">
        <v>0</v>
      </c>
      <c r="L64" s="3">
        <v>0</v>
      </c>
      <c r="N64" s="2">
        <f t="shared" si="0"/>
        <v>0</v>
      </c>
    </row>
    <row r="65" spans="1:23" x14ac:dyDescent="0.35">
      <c r="C65" s="1" t="s">
        <v>56</v>
      </c>
      <c r="J65" s="3">
        <v>0</v>
      </c>
      <c r="L65" s="3">
        <v>0</v>
      </c>
      <c r="N65" s="2">
        <f t="shared" si="0"/>
        <v>0</v>
      </c>
    </row>
    <row r="66" spans="1:23" x14ac:dyDescent="0.35">
      <c r="C66" s="1" t="s">
        <v>57</v>
      </c>
      <c r="J66" s="12">
        <v>0</v>
      </c>
      <c r="L66" s="12">
        <v>0</v>
      </c>
      <c r="N66" s="20">
        <f t="shared" si="0"/>
        <v>0</v>
      </c>
    </row>
    <row r="67" spans="1:23" x14ac:dyDescent="0.35">
      <c r="M67" s="3"/>
      <c r="N67" s="2"/>
      <c r="O67" s="2"/>
      <c r="P67" s="2"/>
      <c r="Q67" s="3"/>
      <c r="R67" s="3"/>
      <c r="S67" s="3"/>
      <c r="T67" s="3"/>
      <c r="U67" s="3"/>
      <c r="V67" s="3"/>
      <c r="W67" s="2"/>
    </row>
    <row r="68" spans="1:23" ht="5.25" customHeight="1" x14ac:dyDescent="0.35">
      <c r="M68" s="3"/>
      <c r="N68" s="2"/>
      <c r="O68" s="2"/>
      <c r="P68" s="2"/>
      <c r="Q68" s="3"/>
      <c r="R68" s="3"/>
      <c r="S68" s="3"/>
      <c r="T68" s="3"/>
      <c r="U68" s="3"/>
      <c r="V68" s="3"/>
      <c r="W68" s="2"/>
    </row>
    <row r="69" spans="1:23" x14ac:dyDescent="0.35">
      <c r="B69" s="1" t="s">
        <v>58</v>
      </c>
      <c r="J69" s="54">
        <f>SUM(J61:J66)</f>
        <v>0</v>
      </c>
      <c r="K69" s="54"/>
      <c r="L69" s="54">
        <f>SUM(L61:L66)</f>
        <v>0</v>
      </c>
      <c r="M69" s="55"/>
      <c r="N69" s="54">
        <f>SUM(N61:N66)</f>
        <v>0</v>
      </c>
      <c r="O69" s="2"/>
      <c r="P69" s="2"/>
      <c r="Q69" s="3"/>
      <c r="R69" s="3"/>
      <c r="S69" s="3"/>
      <c r="T69" s="3"/>
      <c r="U69" s="3"/>
      <c r="V69" s="3"/>
      <c r="W69" s="2"/>
    </row>
    <row r="70" spans="1:23" x14ac:dyDescent="0.35">
      <c r="S70" s="3"/>
      <c r="T70" s="3"/>
      <c r="U70" s="3"/>
      <c r="V70" s="3"/>
      <c r="W70" s="2"/>
    </row>
    <row r="71" spans="1:23" x14ac:dyDescent="0.35">
      <c r="A71" s="11" t="s">
        <v>59</v>
      </c>
      <c r="B71" s="11" t="s">
        <v>60</v>
      </c>
      <c r="C71" s="11"/>
      <c r="D71" s="11"/>
      <c r="E71" s="7"/>
      <c r="F71" s="7"/>
      <c r="G71" s="7"/>
      <c r="J71" s="45">
        <f>(J58+J69)-J69</f>
        <v>0</v>
      </c>
      <c r="K71" s="46"/>
      <c r="L71" s="47">
        <f>(L58+L69)-L69</f>
        <v>0</v>
      </c>
      <c r="M71" s="48"/>
      <c r="N71" s="47">
        <f>(N58+N69)-N69</f>
        <v>0</v>
      </c>
      <c r="S71" s="3"/>
      <c r="T71" s="3"/>
      <c r="U71" s="3"/>
      <c r="V71" s="3"/>
      <c r="W71" s="2"/>
    </row>
  </sheetData>
  <phoneticPr fontId="2"/>
  <pageMargins left="0.51" right="0.64" top="0.5" bottom="0.48" header="0.35" footer="0.35"/>
  <pageSetup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B60" sqref="B60"/>
    </sheetView>
  </sheetViews>
  <sheetFormatPr defaultColWidth="8.83203125" defaultRowHeight="14.5" x14ac:dyDescent="0.35"/>
  <cols>
    <col min="1" max="1" width="39.75" style="5" customWidth="1"/>
    <col min="2" max="2" width="10.83203125" style="5" customWidth="1"/>
    <col min="3" max="3" width="40.83203125" style="5" customWidth="1"/>
    <col min="4" max="4" width="37.5" style="5" customWidth="1"/>
    <col min="5" max="5" width="34.25" style="5" customWidth="1"/>
    <col min="6" max="13" width="8.83203125" style="5" customWidth="1"/>
    <col min="14" max="16384" width="8.83203125" style="5"/>
  </cols>
  <sheetData>
    <row r="1" spans="1:13" ht="29" x14ac:dyDescent="0.35">
      <c r="A1" s="26" t="s">
        <v>61</v>
      </c>
      <c r="B1" s="27" t="s">
        <v>62</v>
      </c>
      <c r="C1" s="26" t="s">
        <v>63</v>
      </c>
      <c r="D1" s="26" t="s">
        <v>64</v>
      </c>
      <c r="E1" s="26" t="s">
        <v>65</v>
      </c>
    </row>
    <row r="2" spans="1:13" ht="29" x14ac:dyDescent="0.35">
      <c r="A2" s="28" t="s">
        <v>66</v>
      </c>
      <c r="B2" s="28">
        <v>400000</v>
      </c>
      <c r="C2" s="29" t="s">
        <v>67</v>
      </c>
      <c r="D2" s="30" t="s">
        <v>68</v>
      </c>
      <c r="E2" s="28" t="s">
        <v>66</v>
      </c>
      <c r="F2" s="31"/>
      <c r="G2" s="31"/>
      <c r="I2" s="32"/>
      <c r="J2" s="32"/>
      <c r="K2" s="32"/>
      <c r="L2" s="32"/>
      <c r="M2" s="32"/>
    </row>
    <row r="3" spans="1:13" ht="58" x14ac:dyDescent="0.35">
      <c r="A3" s="28" t="s">
        <v>69</v>
      </c>
      <c r="B3" s="14">
        <v>402500</v>
      </c>
      <c r="C3" s="33" t="s">
        <v>70</v>
      </c>
      <c r="D3" s="30" t="s">
        <v>68</v>
      </c>
      <c r="E3" s="28"/>
      <c r="F3" s="31"/>
      <c r="G3" s="31"/>
      <c r="I3" s="32"/>
      <c r="J3" s="32"/>
      <c r="K3" s="32"/>
      <c r="L3" s="32"/>
      <c r="M3" s="32"/>
    </row>
    <row r="4" spans="1:13" x14ac:dyDescent="0.35">
      <c r="A4" s="28" t="s">
        <v>71</v>
      </c>
      <c r="B4" s="28">
        <v>402205</v>
      </c>
      <c r="C4" s="29" t="s">
        <v>72</v>
      </c>
      <c r="D4" s="30" t="s">
        <v>68</v>
      </c>
      <c r="E4" s="28" t="s">
        <v>71</v>
      </c>
      <c r="F4" s="34"/>
      <c r="G4" s="34"/>
      <c r="I4" s="32"/>
      <c r="J4" s="32"/>
      <c r="K4" s="32"/>
      <c r="L4" s="32"/>
      <c r="M4" s="32"/>
    </row>
    <row r="5" spans="1:13" ht="29" x14ac:dyDescent="0.35">
      <c r="A5" s="28" t="s">
        <v>73</v>
      </c>
      <c r="B5" s="14">
        <v>402500</v>
      </c>
      <c r="C5" s="29" t="s">
        <v>74</v>
      </c>
      <c r="D5" s="30" t="s">
        <v>68</v>
      </c>
      <c r="E5" s="28" t="s">
        <v>75</v>
      </c>
      <c r="F5" s="34"/>
      <c r="G5" s="34"/>
      <c r="I5" s="32"/>
      <c r="J5" s="32"/>
      <c r="K5" s="32"/>
      <c r="L5" s="32"/>
      <c r="M5" s="32"/>
    </row>
    <row r="6" spans="1:13" ht="33" customHeight="1" x14ac:dyDescent="0.35">
      <c r="A6" s="28" t="s">
        <v>76</v>
      </c>
      <c r="B6" s="28">
        <v>405000</v>
      </c>
      <c r="C6" s="29" t="s">
        <v>77</v>
      </c>
      <c r="D6" s="30" t="s">
        <v>68</v>
      </c>
      <c r="E6" s="28" t="s">
        <v>76</v>
      </c>
      <c r="F6" s="35"/>
      <c r="G6" s="35"/>
      <c r="I6" s="32"/>
      <c r="J6" s="32"/>
      <c r="K6" s="32"/>
      <c r="L6" s="32"/>
      <c r="M6" s="32"/>
    </row>
    <row r="7" spans="1:13" ht="16.5" customHeight="1" x14ac:dyDescent="0.35">
      <c r="A7" s="28" t="s">
        <v>78</v>
      </c>
      <c r="B7" s="28">
        <v>407500</v>
      </c>
      <c r="C7" s="29" t="s">
        <v>79</v>
      </c>
      <c r="D7" s="30" t="s">
        <v>68</v>
      </c>
      <c r="E7" s="28" t="s">
        <v>78</v>
      </c>
      <c r="F7" s="31"/>
      <c r="G7" s="31"/>
      <c r="I7" s="32"/>
      <c r="J7" s="32"/>
      <c r="K7" s="32"/>
      <c r="L7" s="32"/>
      <c r="M7" s="32"/>
    </row>
    <row r="8" spans="1:13" x14ac:dyDescent="0.35">
      <c r="A8" s="28" t="s">
        <v>80</v>
      </c>
      <c r="B8" s="28">
        <v>400840</v>
      </c>
      <c r="C8" s="29" t="s">
        <v>81</v>
      </c>
      <c r="D8" s="30" t="s">
        <v>82</v>
      </c>
      <c r="E8" s="28" t="s">
        <v>80</v>
      </c>
      <c r="F8" s="31"/>
      <c r="G8" s="31"/>
      <c r="I8" s="32"/>
      <c r="J8" s="32"/>
      <c r="K8" s="32"/>
      <c r="L8" s="32"/>
      <c r="M8" s="32"/>
    </row>
    <row r="9" spans="1:13" x14ac:dyDescent="0.35">
      <c r="A9" s="36" t="s">
        <v>83</v>
      </c>
      <c r="B9" s="36">
        <v>495201</v>
      </c>
      <c r="C9" s="29" t="s">
        <v>84</v>
      </c>
      <c r="D9" s="30" t="s">
        <v>82</v>
      </c>
      <c r="E9" s="36" t="s">
        <v>83</v>
      </c>
      <c r="F9" s="35"/>
      <c r="G9" s="35"/>
    </row>
    <row r="10" spans="1:13" x14ac:dyDescent="0.35">
      <c r="A10" s="28" t="s">
        <v>85</v>
      </c>
      <c r="B10" s="28">
        <v>418400</v>
      </c>
      <c r="C10" s="29" t="s">
        <v>86</v>
      </c>
      <c r="D10" s="30" t="s">
        <v>87</v>
      </c>
      <c r="E10" s="28" t="s">
        <v>85</v>
      </c>
      <c r="F10" s="31"/>
      <c r="G10" s="31"/>
      <c r="I10" s="32"/>
      <c r="J10" s="32"/>
      <c r="K10" s="32"/>
      <c r="L10" s="32"/>
      <c r="M10" s="32"/>
    </row>
    <row r="11" spans="1:13" x14ac:dyDescent="0.35">
      <c r="A11" s="28" t="s">
        <v>69</v>
      </c>
      <c r="B11" s="28">
        <v>422500</v>
      </c>
      <c r="C11" s="33" t="s">
        <v>88</v>
      </c>
      <c r="D11" s="30" t="s">
        <v>87</v>
      </c>
      <c r="E11" s="28"/>
      <c r="F11" s="31"/>
      <c r="G11" s="31"/>
      <c r="I11" s="32"/>
      <c r="J11" s="32"/>
      <c r="K11" s="32"/>
      <c r="L11" s="32"/>
      <c r="M11" s="32"/>
    </row>
    <row r="12" spans="1:13" x14ac:dyDescent="0.35">
      <c r="A12" s="28" t="s">
        <v>89</v>
      </c>
      <c r="B12" s="28">
        <v>422400</v>
      </c>
      <c r="C12" s="29" t="s">
        <v>72</v>
      </c>
      <c r="D12" s="30" t="s">
        <v>87</v>
      </c>
      <c r="E12" s="28" t="s">
        <v>89</v>
      </c>
      <c r="F12" s="35"/>
      <c r="G12" s="35"/>
      <c r="I12" s="32"/>
      <c r="J12" s="32"/>
      <c r="K12" s="32"/>
      <c r="L12" s="32"/>
      <c r="M12" s="32"/>
    </row>
    <row r="13" spans="1:13" ht="29" x14ac:dyDescent="0.35">
      <c r="A13" s="28" t="s">
        <v>90</v>
      </c>
      <c r="B13" s="14">
        <v>422500</v>
      </c>
      <c r="C13" s="29" t="s">
        <v>74</v>
      </c>
      <c r="D13" s="30" t="s">
        <v>87</v>
      </c>
      <c r="E13" s="28"/>
      <c r="F13" s="35"/>
      <c r="G13" s="35"/>
      <c r="I13" s="32"/>
      <c r="J13" s="32"/>
      <c r="K13" s="32"/>
      <c r="L13" s="32"/>
      <c r="M13" s="32"/>
    </row>
    <row r="14" spans="1:13" ht="29" x14ac:dyDescent="0.35">
      <c r="A14" s="36" t="s">
        <v>91</v>
      </c>
      <c r="B14" s="36">
        <v>425000</v>
      </c>
      <c r="C14" s="29" t="s">
        <v>92</v>
      </c>
      <c r="D14" s="30" t="s">
        <v>87</v>
      </c>
      <c r="E14" s="36" t="s">
        <v>91</v>
      </c>
      <c r="F14" s="34"/>
      <c r="G14" s="34"/>
      <c r="I14" s="32"/>
      <c r="J14" s="32"/>
      <c r="K14" s="32"/>
      <c r="L14" s="32"/>
      <c r="M14" s="32"/>
    </row>
    <row r="15" spans="1:13" x14ac:dyDescent="0.35">
      <c r="A15" s="28" t="s">
        <v>93</v>
      </c>
      <c r="B15" s="28">
        <v>427500</v>
      </c>
      <c r="C15" s="29" t="s">
        <v>94</v>
      </c>
      <c r="D15" s="30" t="s">
        <v>87</v>
      </c>
      <c r="E15" s="28" t="s">
        <v>93</v>
      </c>
    </row>
    <row r="16" spans="1:13" x14ac:dyDescent="0.35">
      <c r="A16" s="28" t="s">
        <v>95</v>
      </c>
      <c r="B16" s="28">
        <v>419020</v>
      </c>
      <c r="C16" s="29" t="s">
        <v>96</v>
      </c>
      <c r="D16" s="30" t="s">
        <v>87</v>
      </c>
      <c r="E16" s="28" t="s">
        <v>95</v>
      </c>
    </row>
    <row r="17" spans="1:5" x14ac:dyDescent="0.35">
      <c r="A17" s="36" t="s">
        <v>97</v>
      </c>
      <c r="B17" s="36">
        <v>422413</v>
      </c>
      <c r="C17" s="37" t="s">
        <v>98</v>
      </c>
      <c r="D17" s="30" t="s">
        <v>99</v>
      </c>
      <c r="E17" s="36" t="s">
        <v>97</v>
      </c>
    </row>
    <row r="18" spans="1:5" ht="101.5" x14ac:dyDescent="0.35">
      <c r="A18" s="28" t="s">
        <v>100</v>
      </c>
      <c r="B18" s="28">
        <v>460000</v>
      </c>
      <c r="C18" s="29" t="s">
        <v>101</v>
      </c>
      <c r="D18" s="30" t="s">
        <v>102</v>
      </c>
      <c r="E18" s="28" t="s">
        <v>100</v>
      </c>
    </row>
    <row r="19" spans="1:5" ht="18" customHeight="1" x14ac:dyDescent="0.35">
      <c r="A19" s="36" t="s">
        <v>103</v>
      </c>
      <c r="B19" s="36">
        <v>482500</v>
      </c>
      <c r="C19" s="37" t="s">
        <v>104</v>
      </c>
      <c r="D19" s="30" t="s">
        <v>105</v>
      </c>
      <c r="E19" s="36" t="s">
        <v>103</v>
      </c>
    </row>
    <row r="20" spans="1:5" x14ac:dyDescent="0.35">
      <c r="A20" s="36" t="s">
        <v>106</v>
      </c>
      <c r="B20" s="36">
        <v>485000</v>
      </c>
      <c r="C20" s="37" t="s">
        <v>107</v>
      </c>
      <c r="D20" s="30" t="s">
        <v>102</v>
      </c>
      <c r="E20" s="36" t="s">
        <v>106</v>
      </c>
    </row>
    <row r="21" spans="1:5" x14ac:dyDescent="0.35">
      <c r="A21" s="36" t="s">
        <v>108</v>
      </c>
      <c r="B21" s="36">
        <v>485108</v>
      </c>
      <c r="C21" s="37" t="s">
        <v>109</v>
      </c>
      <c r="D21" s="30" t="s">
        <v>102</v>
      </c>
      <c r="E21" s="36" t="s">
        <v>108</v>
      </c>
    </row>
    <row r="22" spans="1:5" ht="29" x14ac:dyDescent="0.35">
      <c r="A22" s="28" t="s">
        <v>110</v>
      </c>
      <c r="B22" s="28">
        <v>487500</v>
      </c>
      <c r="C22" s="29" t="s">
        <v>111</v>
      </c>
      <c r="D22" s="30" t="s">
        <v>112</v>
      </c>
      <c r="E22" s="28" t="s">
        <v>110</v>
      </c>
    </row>
    <row r="23" spans="1:5" x14ac:dyDescent="0.35">
      <c r="A23" s="36" t="s">
        <v>113</v>
      </c>
      <c r="B23" s="36">
        <v>492500</v>
      </c>
      <c r="C23" s="37" t="s">
        <v>114</v>
      </c>
      <c r="D23" s="30" t="s">
        <v>115</v>
      </c>
      <c r="E23" s="36" t="s">
        <v>113</v>
      </c>
    </row>
    <row r="24" spans="1:5" ht="29" x14ac:dyDescent="0.35">
      <c r="A24" s="36" t="s">
        <v>116</v>
      </c>
      <c r="B24" s="36">
        <v>500100</v>
      </c>
      <c r="C24" s="37" t="s">
        <v>117</v>
      </c>
      <c r="D24" s="30" t="s">
        <v>118</v>
      </c>
      <c r="E24" s="36" t="s">
        <v>116</v>
      </c>
    </row>
    <row r="25" spans="1:5" ht="21" customHeight="1" x14ac:dyDescent="0.35">
      <c r="A25" s="28" t="s">
        <v>119</v>
      </c>
      <c r="B25" s="28">
        <v>500601</v>
      </c>
      <c r="C25" s="29" t="s">
        <v>120</v>
      </c>
      <c r="D25" s="30" t="s">
        <v>105</v>
      </c>
      <c r="E25" s="28" t="s">
        <v>119</v>
      </c>
    </row>
    <row r="26" spans="1:5" x14ac:dyDescent="0.35">
      <c r="A26" s="28" t="s">
        <v>121</v>
      </c>
      <c r="B26" s="28">
        <v>500800</v>
      </c>
      <c r="C26" s="29" t="s">
        <v>122</v>
      </c>
      <c r="D26" s="30" t="s">
        <v>118</v>
      </c>
      <c r="E26" s="28" t="s">
        <v>121</v>
      </c>
    </row>
    <row r="27" spans="1:5" x14ac:dyDescent="0.35">
      <c r="A27" s="36" t="s">
        <v>123</v>
      </c>
      <c r="B27" s="36">
        <v>501300</v>
      </c>
      <c r="C27" s="37" t="s">
        <v>124</v>
      </c>
      <c r="D27" s="30" t="s">
        <v>118</v>
      </c>
      <c r="E27" s="36" t="s">
        <v>123</v>
      </c>
    </row>
    <row r="28" spans="1:5" ht="43.5" x14ac:dyDescent="0.35">
      <c r="A28" s="36" t="s">
        <v>125</v>
      </c>
      <c r="B28" s="36">
        <v>530100</v>
      </c>
      <c r="C28" s="37" t="s">
        <v>126</v>
      </c>
      <c r="D28" s="30" t="s">
        <v>118</v>
      </c>
      <c r="E28" s="36" t="s">
        <v>125</v>
      </c>
    </row>
    <row r="29" spans="1:5" x14ac:dyDescent="0.35">
      <c r="A29" s="36" t="s">
        <v>127</v>
      </c>
      <c r="B29" s="36">
        <v>530113</v>
      </c>
      <c r="C29" s="36" t="s">
        <v>127</v>
      </c>
      <c r="D29" s="30" t="s">
        <v>68</v>
      </c>
      <c r="E29" s="36" t="s">
        <v>127</v>
      </c>
    </row>
    <row r="30" spans="1:5" x14ac:dyDescent="0.35">
      <c r="A30" s="28" t="s">
        <v>128</v>
      </c>
      <c r="B30" s="28">
        <v>530119</v>
      </c>
      <c r="C30" s="29" t="s">
        <v>128</v>
      </c>
      <c r="D30" s="30" t="s">
        <v>102</v>
      </c>
      <c r="E30" s="29" t="s">
        <v>129</v>
      </c>
    </row>
    <row r="31" spans="1:5" ht="29" x14ac:dyDescent="0.35">
      <c r="A31" s="36" t="s">
        <v>130</v>
      </c>
      <c r="B31" s="28">
        <v>537600</v>
      </c>
      <c r="C31" s="29" t="s">
        <v>131</v>
      </c>
      <c r="D31" s="30" t="s">
        <v>118</v>
      </c>
      <c r="E31" s="36" t="s">
        <v>130</v>
      </c>
    </row>
    <row r="32" spans="1:5" x14ac:dyDescent="0.35">
      <c r="A32" s="36" t="s">
        <v>132</v>
      </c>
      <c r="B32" s="36">
        <v>552605</v>
      </c>
      <c r="C32" s="37" t="s">
        <v>133</v>
      </c>
      <c r="D32" s="30" t="s">
        <v>134</v>
      </c>
      <c r="E32" s="36" t="s">
        <v>132</v>
      </c>
    </row>
    <row r="33" spans="1:6" x14ac:dyDescent="0.35">
      <c r="A33" s="28" t="s">
        <v>135</v>
      </c>
      <c r="B33" s="28">
        <v>552606</v>
      </c>
      <c r="C33" s="29" t="s">
        <v>136</v>
      </c>
      <c r="D33" s="30" t="s">
        <v>137</v>
      </c>
      <c r="E33" s="28" t="s">
        <v>135</v>
      </c>
    </row>
    <row r="34" spans="1:6" x14ac:dyDescent="0.35">
      <c r="A34" s="28" t="s">
        <v>138</v>
      </c>
      <c r="B34" s="36">
        <v>495300</v>
      </c>
      <c r="C34" s="37" t="s">
        <v>139</v>
      </c>
      <c r="D34" s="30" t="s">
        <v>140</v>
      </c>
      <c r="E34" s="28" t="s">
        <v>138</v>
      </c>
    </row>
    <row r="35" spans="1:6" x14ac:dyDescent="0.35">
      <c r="A35" s="28" t="s">
        <v>141</v>
      </c>
      <c r="B35" s="36">
        <v>700001</v>
      </c>
      <c r="C35" s="37" t="s">
        <v>142</v>
      </c>
      <c r="D35" s="30" t="s">
        <v>143</v>
      </c>
      <c r="E35" s="28" t="s">
        <v>141</v>
      </c>
    </row>
    <row r="36" spans="1:6" x14ac:dyDescent="0.35">
      <c r="A36" s="28" t="s">
        <v>144</v>
      </c>
      <c r="B36" s="36">
        <v>532500</v>
      </c>
      <c r="C36" s="37" t="s">
        <v>145</v>
      </c>
      <c r="D36" s="30" t="s">
        <v>118</v>
      </c>
      <c r="E36" s="28" t="s">
        <v>144</v>
      </c>
    </row>
    <row r="37" spans="1:6" ht="58" x14ac:dyDescent="0.35">
      <c r="A37" s="28" t="s">
        <v>146</v>
      </c>
      <c r="B37" s="36">
        <v>552621</v>
      </c>
      <c r="C37" s="37" t="s">
        <v>147</v>
      </c>
      <c r="D37" s="30" t="s">
        <v>148</v>
      </c>
      <c r="E37" s="28" t="s">
        <v>146</v>
      </c>
    </row>
    <row r="38" spans="1:6" x14ac:dyDescent="0.35">
      <c r="A38" s="29" t="s">
        <v>149</v>
      </c>
      <c r="B38" s="29">
        <v>553000</v>
      </c>
      <c r="C38" s="29" t="s">
        <v>150</v>
      </c>
      <c r="D38" s="30" t="s">
        <v>102</v>
      </c>
      <c r="E38" s="29" t="s">
        <v>149</v>
      </c>
    </row>
    <row r="39" spans="1:6" ht="43.5" x14ac:dyDescent="0.35">
      <c r="A39" s="29" t="s">
        <v>151</v>
      </c>
      <c r="B39" s="29">
        <v>700000</v>
      </c>
      <c r="C39" s="29" t="s">
        <v>152</v>
      </c>
      <c r="D39" s="30" t="s">
        <v>153</v>
      </c>
      <c r="E39" s="29" t="s">
        <v>151</v>
      </c>
    </row>
    <row r="40" spans="1:6" x14ac:dyDescent="0.35">
      <c r="A40" s="29" t="s">
        <v>154</v>
      </c>
      <c r="B40" s="29">
        <v>700200</v>
      </c>
      <c r="C40" s="29" t="s">
        <v>155</v>
      </c>
      <c r="D40" s="30" t="s">
        <v>153</v>
      </c>
      <c r="E40" s="29" t="s">
        <v>154</v>
      </c>
    </row>
    <row r="41" spans="1:6" x14ac:dyDescent="0.35">
      <c r="A41" s="28" t="s">
        <v>156</v>
      </c>
      <c r="B41" s="29">
        <v>700300</v>
      </c>
      <c r="C41" s="29" t="s">
        <v>157</v>
      </c>
      <c r="D41" s="30" t="s">
        <v>158</v>
      </c>
      <c r="E41" s="28" t="s">
        <v>156</v>
      </c>
    </row>
    <row r="42" spans="1:6" ht="29" x14ac:dyDescent="0.35">
      <c r="A42" s="28" t="s">
        <v>159</v>
      </c>
      <c r="B42" s="28">
        <v>770000</v>
      </c>
      <c r="C42" s="29" t="s">
        <v>160</v>
      </c>
      <c r="D42" s="30" t="s">
        <v>99</v>
      </c>
      <c r="E42" s="28" t="s">
        <v>159</v>
      </c>
    </row>
    <row r="43" spans="1:6" x14ac:dyDescent="0.35">
      <c r="A43" s="28" t="s">
        <v>161</v>
      </c>
      <c r="B43" s="28">
        <v>810000</v>
      </c>
      <c r="C43" s="29" t="s">
        <v>162</v>
      </c>
      <c r="D43" s="30" t="s">
        <v>163</v>
      </c>
      <c r="E43" s="28" t="s">
        <v>161</v>
      </c>
    </row>
    <row r="44" spans="1:6" x14ac:dyDescent="0.35">
      <c r="A44" s="28" t="s">
        <v>164</v>
      </c>
      <c r="B44" s="28">
        <v>950100</v>
      </c>
      <c r="C44" s="29" t="s">
        <v>165</v>
      </c>
      <c r="D44" s="30" t="s">
        <v>166</v>
      </c>
      <c r="E44" s="28" t="s">
        <v>164</v>
      </c>
    </row>
    <row r="45" spans="1:6" x14ac:dyDescent="0.35">
      <c r="A45" s="28" t="s">
        <v>167</v>
      </c>
      <c r="B45" s="28">
        <v>960400</v>
      </c>
      <c r="C45" s="29" t="s">
        <v>168</v>
      </c>
      <c r="D45" s="30" t="s">
        <v>102</v>
      </c>
      <c r="E45" s="28" t="s">
        <v>167</v>
      </c>
    </row>
    <row r="46" spans="1:6" x14ac:dyDescent="0.35">
      <c r="A46" s="28" t="s">
        <v>169</v>
      </c>
      <c r="B46" s="28">
        <v>960500</v>
      </c>
      <c r="C46" s="29" t="s">
        <v>170</v>
      </c>
      <c r="D46" s="30" t="s">
        <v>102</v>
      </c>
      <c r="E46" s="28" t="s">
        <v>169</v>
      </c>
    </row>
    <row r="47" spans="1:6" x14ac:dyDescent="0.35">
      <c r="A47" s="28" t="s">
        <v>171</v>
      </c>
      <c r="B47" s="28">
        <v>950100</v>
      </c>
      <c r="C47" s="29" t="s">
        <v>172</v>
      </c>
      <c r="D47" s="30" t="s">
        <v>166</v>
      </c>
      <c r="E47" s="38"/>
      <c r="F47" s="39"/>
    </row>
    <row r="51" spans="6:8" x14ac:dyDescent="0.35">
      <c r="F51" s="25"/>
      <c r="G51" s="25"/>
      <c r="H51" s="40"/>
    </row>
    <row r="52" spans="6:8" x14ac:dyDescent="0.35">
      <c r="F52" s="25"/>
      <c r="G52" s="25"/>
      <c r="H52" s="40"/>
    </row>
    <row r="53" spans="6:8" x14ac:dyDescent="0.35">
      <c r="F53" s="25"/>
      <c r="G53" s="25"/>
      <c r="H53" s="40"/>
    </row>
    <row r="54" spans="6:8" x14ac:dyDescent="0.35">
      <c r="F54" s="25"/>
      <c r="H54" s="40"/>
    </row>
    <row r="55" spans="6:8" x14ac:dyDescent="0.35">
      <c r="F55" s="25"/>
      <c r="G55" s="25"/>
      <c r="H55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F8" sqref="F8"/>
    </sheetView>
  </sheetViews>
  <sheetFormatPr defaultRowHeight="15.5" x14ac:dyDescent="0.35"/>
  <sheetData>
    <row r="2" spans="1:6" x14ac:dyDescent="0.35">
      <c r="A2" t="s">
        <v>173</v>
      </c>
      <c r="F2" s="44" t="s">
        <v>174</v>
      </c>
    </row>
    <row r="3" spans="1:6" x14ac:dyDescent="0.35">
      <c r="A3" t="s">
        <v>175</v>
      </c>
      <c r="F3" s="44" t="s">
        <v>176</v>
      </c>
    </row>
    <row r="4" spans="1:6" x14ac:dyDescent="0.35">
      <c r="A4" t="s">
        <v>177</v>
      </c>
      <c r="F4" s="44" t="s">
        <v>178</v>
      </c>
    </row>
    <row r="5" spans="1:6" x14ac:dyDescent="0.35">
      <c r="A5" t="s">
        <v>179</v>
      </c>
      <c r="F5" s="44" t="s">
        <v>180</v>
      </c>
    </row>
    <row r="6" spans="1:6" x14ac:dyDescent="0.35">
      <c r="A6" t="s">
        <v>181</v>
      </c>
      <c r="F6" s="44" t="s">
        <v>182</v>
      </c>
    </row>
    <row r="7" spans="1:6" x14ac:dyDescent="0.35">
      <c r="A7" t="s">
        <v>183</v>
      </c>
      <c r="F7" s="44" t="s">
        <v>184</v>
      </c>
    </row>
    <row r="8" spans="1:6" x14ac:dyDescent="0.35">
      <c r="A8" t="s">
        <v>185</v>
      </c>
      <c r="F8" s="44" t="s">
        <v>186</v>
      </c>
    </row>
  </sheetData>
  <hyperlinks>
    <hyperlink ref="F8" r:id="rId1" xr:uid="{00000000-0004-0000-0200-000000000000}"/>
    <hyperlink ref="F5" r:id="rId2" xr:uid="{00000000-0004-0000-0200-000001000000}"/>
    <hyperlink ref="F3" r:id="rId3" xr:uid="{00000000-0004-0000-0200-000002000000}"/>
    <hyperlink ref="F7" r:id="rId4" xr:uid="{00000000-0004-0000-0200-000003000000}"/>
    <hyperlink ref="F2" r:id="rId5" xr:uid="{00000000-0004-0000-0200-000004000000}"/>
    <hyperlink ref="F4" r:id="rId6" location="cu_faq-entity_view_1-6" xr:uid="{00000000-0004-0000-0200-000005000000}"/>
    <hyperlink ref="F6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Templete</vt:lpstr>
      <vt:lpstr>AccountCodes</vt:lpstr>
      <vt:lpstr>Links</vt:lpstr>
      <vt:lpstr>'Budget Templete'!Print_Area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OCG</dc:creator>
  <cp:keywords/>
  <dc:description/>
  <cp:lastModifiedBy>Erika Herreria</cp:lastModifiedBy>
  <cp:revision/>
  <dcterms:created xsi:type="dcterms:W3CDTF">2023-10-12T20:24:04Z</dcterms:created>
  <dcterms:modified xsi:type="dcterms:W3CDTF">2025-01-14T20:20:46Z</dcterms:modified>
  <cp:category/>
  <cp:contentStatus/>
</cp:coreProperties>
</file>