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1" yWindow="915" windowWidth="14220" windowHeight="7035" activeTab="0"/>
  </bookViews>
  <sheets>
    <sheet name="Summary" sheetId="1" r:id="rId1"/>
    <sheet name="Courses" sheetId="2" r:id="rId2"/>
    <sheet name="Output" sheetId="3" r:id="rId3"/>
  </sheets>
  <definedNames>
    <definedName name="_xlnm.Print_Titles" localSheetId="1">'Courses'!$1:$4</definedName>
  </definedNames>
  <calcPr fullCalcOnLoad="1"/>
</workbook>
</file>

<file path=xl/sharedStrings.xml><?xml version="1.0" encoding="utf-8"?>
<sst xmlns="http://schemas.openxmlformats.org/spreadsheetml/2006/main" count="327" uniqueCount="194">
  <si>
    <t>xx</t>
  </si>
  <si>
    <t>JR</t>
  </si>
  <si>
    <t>other</t>
  </si>
  <si>
    <t>ECON not ZZ</t>
  </si>
  <si>
    <t>ZZZZ</t>
  </si>
  <si>
    <t>OPNO</t>
  </si>
  <si>
    <t>SPPR</t>
  </si>
  <si>
    <t>All</t>
  </si>
  <si>
    <t>Enrls/stu</t>
  </si>
  <si>
    <t>Hrs/stu</t>
  </si>
  <si>
    <t>% enrlmnts</t>
  </si>
  <si>
    <t>Business</t>
  </si>
  <si>
    <t>Subtotal not BU</t>
  </si>
  <si>
    <t>Not in BU</t>
  </si>
  <si>
    <t>Enrollments - Labs and recitations excluded</t>
  </si>
  <si>
    <t xml:space="preserve">Who enrolls in UG Business courses? </t>
  </si>
  <si>
    <t xml:space="preserve">Fall 2005 </t>
  </si>
  <si>
    <t>Enrlments</t>
  </si>
  <si>
    <t>Hours</t>
  </si>
  <si>
    <t>% of stu</t>
  </si>
  <si>
    <t>Students</t>
  </si>
  <si>
    <t>Of course-takers not rostered in BU, 10% are FR, rest pretty evenly SO JR SR</t>
  </si>
  <si>
    <t>Business - rostered</t>
  </si>
  <si>
    <t>Definition of groups</t>
  </si>
  <si>
    <t>A&amp;S, ECON major with ZZZZ as second major.  ZZZZ = "A&amp;S with business classes"</t>
  </si>
  <si>
    <t>Rostered in Journalism or with pre-JR as first or second major</t>
  </si>
  <si>
    <t>ECON but not ZZZZ</t>
  </si>
  <si>
    <t xml:space="preserve">A&amp;S open option </t>
  </si>
  <si>
    <t>Spanish for the professions as first or second major</t>
  </si>
  <si>
    <t>All other colleges/majors</t>
  </si>
  <si>
    <t>Spring 2006</t>
  </si>
  <si>
    <t xml:space="preserve">PBA, LMcC, 4/06 </t>
  </si>
  <si>
    <t>L:/ir/emgt/BUCrsTakers</t>
  </si>
  <si>
    <t>% hrs</t>
  </si>
  <si>
    <t xml:space="preserve"> The FREQ Procedure                                                </t>
  </si>
  <si>
    <t xml:space="preserve">                                                                   </t>
  </si>
  <si>
    <t xml:space="preserve">                        COLLEGE/SCHOOL                             </t>
  </si>
  <si>
    <t xml:space="preserve">                                     Cumulative    Cumulative      </t>
  </si>
  <si>
    <t xml:space="preserve"> SCDCOLL    Frequency     Percent     Frequency      Percent       </t>
  </si>
  <si>
    <t xml:space="preserve"> ------------------------------------------------------------      </t>
  </si>
  <si>
    <t xml:space="preserve"> AS              774       77.17           774        77.17        </t>
  </si>
  <si>
    <t xml:space="preserve"> EN               92        9.17           866        86.34        </t>
  </si>
  <si>
    <t xml:space="preserve"> JR               87        8.67           953        95.01        </t>
  </si>
  <si>
    <t xml:space="preserve"> EV               31        3.09           984        98.11        </t>
  </si>
  <si>
    <t xml:space="preserve"> UN               13        1.30           997        99.40        </t>
  </si>
  <si>
    <t xml:space="preserve"> GR                6        0.60          1003       100.00        </t>
  </si>
  <si>
    <t xml:space="preserve">                      COLLEGE/SCHOOL - 2                           </t>
  </si>
  <si>
    <t xml:space="preserve">                                      Cumulative    Cumulative     </t>
  </si>
  <si>
    <t xml:space="preserve"> SCDCOLL2    Frequency     Percent     Frequency      Percent      </t>
  </si>
  <si>
    <t xml:space="preserve"> -------------------------------------------------------------     </t>
  </si>
  <si>
    <t xml:space="preserve"> AS                17       89.47            17        89.47       </t>
  </si>
  <si>
    <t xml:space="preserve"> EB                 1        5.26            18        94.74       </t>
  </si>
  <si>
    <t xml:space="preserve"> EV                 1        5.26            19       100.00       </t>
  </si>
  <si>
    <t xml:space="preserve"> Frequency Missing = 984                                           </t>
  </si>
  <si>
    <t xml:space="preserve">                                                                         </t>
  </si>
  <si>
    <t xml:space="preserve"> The FREQ Procedure                                                      </t>
  </si>
  <si>
    <t xml:space="preserve">                        PRIMARY MAJOR 1                                  </t>
  </si>
  <si>
    <t xml:space="preserve">                                      Cumulative    Cumulative           </t>
  </si>
  <si>
    <t xml:space="preserve"> SCDPRMJ1    Frequency     Percent     Frequency      Percent            </t>
  </si>
  <si>
    <t xml:space="preserve"> -------------------------------------------------------------           </t>
  </si>
  <si>
    <t xml:space="preserve"> OPNO             203       20.24           203        20.24             </t>
  </si>
  <si>
    <t xml:space="preserve"> ECON             165       16.45           368        36.69             </t>
  </si>
  <si>
    <t xml:space="preserve"> ADVT              83        8.28           451        44.97             </t>
  </si>
  <si>
    <t xml:space="preserve"> SPPR              68        6.78           519        51.74             </t>
  </si>
  <si>
    <t xml:space="preserve"> PSYC              53        5.28           572        57.03             </t>
  </si>
  <si>
    <t xml:space="preserve"> IAFS              47        4.69           619        61.71             </t>
  </si>
  <si>
    <t xml:space="preserve"> ENVS              30        2.99           649        64.71             </t>
  </si>
  <si>
    <t xml:space="preserve"> PSCI              24        2.39           673        67.10             </t>
  </si>
  <si>
    <t xml:space="preserve"> COMM              23        2.29           696        69.39             </t>
  </si>
  <si>
    <t xml:space="preserve"> AMEN              21        2.09           717        71.49             </t>
  </si>
  <si>
    <t xml:space="preserve"> SOCI              21        2.09           738        73.58             </t>
  </si>
  <si>
    <t xml:space="preserve"> PRJR              20        1.99           758        75.57             </t>
  </si>
  <si>
    <t xml:space="preserve"> MCEN              19        1.89           777        77.47             </t>
  </si>
  <si>
    <t xml:space="preserve"> ARCH              16        1.60           793        79.06             </t>
  </si>
  <si>
    <t xml:space="preserve"> PRCM              16        1.60           809        80.66             </t>
  </si>
  <si>
    <t xml:space="preserve"> CSEN              14        1.40           823        82.05             </t>
  </si>
  <si>
    <t xml:space="preserve"> MATH              14        1.40           837        83.45             </t>
  </si>
  <si>
    <t xml:space="preserve"> NOND              13        1.30           850        84.75             </t>
  </si>
  <si>
    <t xml:space="preserve"> ASEN              10        1.00           860        85.74             </t>
  </si>
  <si>
    <t xml:space="preserve"> FILM              10        1.00           870        86.74             </t>
  </si>
  <si>
    <t xml:space="preserve"> HIST              10        1.00           880        87.74             </t>
  </si>
  <si>
    <t xml:space="preserve">                                      Cumulative    Cumulative      </t>
  </si>
  <si>
    <t xml:space="preserve"> SCDPRMJ2    Frequency     Percent     Frequency      Percent       </t>
  </si>
  <si>
    <t xml:space="preserve"> -------------------------------------------------------------      </t>
  </si>
  <si>
    <t xml:space="preserve"> ZZZZ              59       49.17            59        49.17        </t>
  </si>
  <si>
    <t xml:space="preserve"> SPPR               8        6.67            67        55.83        </t>
  </si>
  <si>
    <t xml:space="preserve"> PRJR               7        5.83            74        61.67        </t>
  </si>
  <si>
    <t xml:space="preserve"> ECON               6        5.00            80        66.67        </t>
  </si>
  <si>
    <t xml:space="preserve"> PRED               5        4.17            85        70.83        </t>
  </si>
  <si>
    <t xml:space="preserve"> PSCI               3        2.50            88        73.33        </t>
  </si>
  <si>
    <t xml:space="preserve"> AMEN               2        1.67            90        75.00        </t>
  </si>
  <si>
    <t xml:space="preserve"> CHIN               2        1.67            92        76.67        </t>
  </si>
  <si>
    <t xml:space="preserve"> FREN               2        1.67            94        78.33        </t>
  </si>
  <si>
    <t xml:space="preserve"> IAFS               2        1.67            96        80.00        </t>
  </si>
  <si>
    <t xml:space="preserve">The FREQ Procedure                                                      </t>
  </si>
  <si>
    <t xml:space="preserve">                                                                        </t>
  </si>
  <si>
    <t xml:space="preserve">                      SECONDARY MAJOR 1                                 </t>
  </si>
  <si>
    <t xml:space="preserve">                                     Cumulative    Cumulative           </t>
  </si>
  <si>
    <t xml:space="preserve">SCDSDMJ1    Frequency     Percent     Frequency      Percent            </t>
  </si>
  <si>
    <t xml:space="preserve">-------------------------------------------------------------           </t>
  </si>
  <si>
    <t xml:space="preserve">BASA               7       36.84             7        36.84             </t>
  </si>
  <si>
    <t xml:space="preserve">SPPR               3       15.79            10        52.63             </t>
  </si>
  <si>
    <t xml:space="preserve">CHEM               1        5.26            11        57.89             </t>
  </si>
  <si>
    <t xml:space="preserve">DSGN               1        5.26            12        63.16             </t>
  </si>
  <si>
    <t xml:space="preserve">ECON               1        5.26            13        68.42             </t>
  </si>
  <si>
    <t xml:space="preserve">EDSS               1        5.26            14        73.68             </t>
  </si>
  <si>
    <t xml:space="preserve">FMST               1        5.26            15        78.95             </t>
  </si>
  <si>
    <t xml:space="preserve">PRCM               1        5.26            16        84.21             </t>
  </si>
  <si>
    <t xml:space="preserve">PSYC               1        5.26            17        89.47             </t>
  </si>
  <si>
    <t xml:space="preserve">SOCI               1        5.26            18        94.74             </t>
  </si>
  <si>
    <t xml:space="preserve">SPAN               1        5.26            19       100.00             </t>
  </si>
  <si>
    <t xml:space="preserve">Frequency Missing = 984                                                 </t>
  </si>
  <si>
    <t xml:space="preserve">                            CLASS                                       </t>
  </si>
  <si>
    <t xml:space="preserve">SCDCLASS    Frequency     Percent     Frequency      Percent            </t>
  </si>
  <si>
    <t xml:space="preserve">JR               299       29.81           299        29.81             </t>
  </si>
  <si>
    <t xml:space="preserve">SO               275       27.42           574        57.23             </t>
  </si>
  <si>
    <t xml:space="preserve">SR               255       25.42           829        82.65             </t>
  </si>
  <si>
    <t xml:space="preserve">FR                94        9.37           923        92.02             </t>
  </si>
  <si>
    <t xml:space="preserve">SR5               61        6.08           984        98.11             </t>
  </si>
  <si>
    <t xml:space="preserve">UNU               13        1.30           997        99.40             </t>
  </si>
  <si>
    <t xml:space="preserve">GD                 3        0.30          1000        99.70             </t>
  </si>
  <si>
    <t xml:space="preserve">GM                 3        0.30          1003       100.00             </t>
  </si>
  <si>
    <t xml:space="preserve">                                                                       </t>
  </si>
  <si>
    <t xml:space="preserve"> The FREQ Procedure                                                    </t>
  </si>
  <si>
    <t xml:space="preserve">                                         Cumulative    Cumulative      </t>
  </si>
  <si>
    <t xml:space="preserve"> cat            Frequency     Percent     Frequency      Percent       </t>
  </si>
  <si>
    <t xml:space="preserve"> ----------------------------------------------------------------      </t>
  </si>
  <si>
    <t xml:space="preserve"> other               445       44.37           445        44.37        </t>
  </si>
  <si>
    <t xml:space="preserve"> ECON not ZZ         112       11.17           557        55.53        </t>
  </si>
  <si>
    <t xml:space="preserve"> JR                  114       11.37           671        66.90        </t>
  </si>
  <si>
    <t xml:space="preserve"> OPNO                198       19.74           869        86.64        </t>
  </si>
  <si>
    <t xml:space="preserve"> SPPR                 75        7.48           944        94.12        </t>
  </si>
  <si>
    <t xml:space="preserve"> ZZZZ                 59        5.88          1003       100.00        </t>
  </si>
  <si>
    <t xml:space="preserve">                                                   </t>
  </si>
  <si>
    <t xml:space="preserve">                             COURSE                </t>
  </si>
  <si>
    <t xml:space="preserve">                             REPORT-               </t>
  </si>
  <si>
    <t xml:space="preserve">                              ABLE                 </t>
  </si>
  <si>
    <t xml:space="preserve">                              HOURS                </t>
  </si>
  <si>
    <t xml:space="preserve">                        N      Sum                 </t>
  </si>
  <si>
    <t xml:space="preserve">  STUDENT ID                                       </t>
  </si>
  <si>
    <t xml:space="preserve">  xx                   8,097  24,396               </t>
  </si>
  <si>
    <t xml:space="preserve">  other                  632   1,947               </t>
  </si>
  <si>
    <t xml:space="preserve">  ECON not ZZ            149     452               </t>
  </si>
  <si>
    <t xml:space="preserve">  ZZZZ                    94     291               </t>
  </si>
  <si>
    <t xml:space="preserve">  JR                     132     399               </t>
  </si>
  <si>
    <t xml:space="preserve">  OPNO                   296     918               </t>
  </si>
  <si>
    <t xml:space="preserve">  SPPR                   105     327               </t>
  </si>
  <si>
    <t xml:space="preserve">  All                  9,505  28,730               </t>
  </si>
  <si>
    <t xml:space="preserve">                                                                             </t>
  </si>
  <si>
    <t xml:space="preserve"> NOTE: There were 8097 observations read from the data set SCDDB.SCDC061.    </t>
  </si>
  <si>
    <t xml:space="preserve">       WHERE (PUT(sid, $CAT11.)='xx') and scdactyp not in ('LAB', 'REC') and </t>
  </si>
  <si>
    <t xml:space="preserve">       $CAT11.)='xx') and (scdcoll='BU');                                    </t>
  </si>
  <si>
    <t xml:space="preserve"> NOTE: The data set WORK.X has 3105 observations and 4 variables.            </t>
  </si>
  <si>
    <t xml:space="preserve"> NOTE: The PROCEDURE SUMMARY used 1.51 CPU seconds and 24339K.               </t>
  </si>
  <si>
    <t>output for 061</t>
  </si>
  <si>
    <t>ECON not ZZZZ</t>
  </si>
  <si>
    <t xml:space="preserve">                                                                            </t>
  </si>
  <si>
    <t>ECON</t>
  </si>
  <si>
    <t>not ZZ</t>
  </si>
  <si>
    <t>ACCT</t>
  </si>
  <si>
    <t>BADM</t>
  </si>
  <si>
    <t>BCOR</t>
  </si>
  <si>
    <t>BSLW</t>
  </si>
  <si>
    <t>ESBM</t>
  </si>
  <si>
    <t>FNCE</t>
  </si>
  <si>
    <t>INBU</t>
  </si>
  <si>
    <t>MGMT</t>
  </si>
  <si>
    <t>MKTG</t>
  </si>
  <si>
    <t>REAL</t>
  </si>
  <si>
    <t>SYST</t>
  </si>
  <si>
    <t>TOMG</t>
  </si>
  <si>
    <t>Not rostered in BU</t>
  </si>
  <si>
    <t>Total not</t>
  </si>
  <si>
    <t>%notBU</t>
  </si>
  <si>
    <t>Lower div</t>
  </si>
  <si>
    <t>Upper div</t>
  </si>
  <si>
    <t>Spring 06</t>
  </si>
  <si>
    <t>UG courses taught by BU -- Credit hours by course-taker roster college/dept</t>
  </si>
  <si>
    <t>BCOR1010</t>
  </si>
  <si>
    <t>BCOR1020</t>
  </si>
  <si>
    <t>BCOR2000</t>
  </si>
  <si>
    <t>BCOR2050</t>
  </si>
  <si>
    <t>BCOR2100</t>
  </si>
  <si>
    <t>BCOR2150</t>
  </si>
  <si>
    <t>BCOR3000</t>
  </si>
  <si>
    <t>BCOR4000</t>
  </si>
  <si>
    <t>All not bu</t>
  </si>
  <si>
    <t>Pct not</t>
  </si>
  <si>
    <t>BCOR detail</t>
  </si>
  <si>
    <t>Fall 05</t>
  </si>
  <si>
    <t>Tot'l not</t>
  </si>
  <si>
    <t>% not</t>
  </si>
  <si>
    <t>Total</t>
  </si>
  <si>
    <t xml:space="preserve">See also tab Courses - for what courses they took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</si>
</sst>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indent="3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19" applyBorder="1" applyAlignment="1">
      <alignment/>
    </xf>
    <xf numFmtId="167" fontId="0" fillId="0" borderId="2" xfId="0" applyNumberFormat="1" applyBorder="1" applyAlignment="1">
      <alignment/>
    </xf>
    <xf numFmtId="169" fontId="0" fillId="0" borderId="2" xfId="15" applyNumberFormat="1" applyBorder="1" applyAlignment="1">
      <alignment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9" fontId="0" fillId="0" borderId="3" xfId="19" applyBorder="1" applyAlignment="1">
      <alignment/>
    </xf>
    <xf numFmtId="167" fontId="0" fillId="0" borderId="3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right"/>
    </xf>
    <xf numFmtId="9" fontId="0" fillId="0" borderId="0" xfId="19" applyFont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right"/>
    </xf>
    <xf numFmtId="9" fontId="0" fillId="2" borderId="0" xfId="19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G1" sqref="G1"/>
    </sheetView>
  </sheetViews>
  <sheetFormatPr defaultColWidth="9.140625" defaultRowHeight="12.75"/>
  <cols>
    <col min="1" max="1" width="17.57421875" style="0" customWidth="1"/>
    <col min="2" max="5" width="9.140625" style="0" customWidth="1"/>
    <col min="6" max="6" width="10.57421875" style="0" customWidth="1"/>
    <col min="7" max="10" width="9.140625" style="0" customWidth="1"/>
  </cols>
  <sheetData>
    <row r="1" ht="12.75">
      <c r="A1" s="7" t="s">
        <v>15</v>
      </c>
    </row>
    <row r="2" ht="12.75">
      <c r="A2" t="s">
        <v>31</v>
      </c>
    </row>
    <row r="3" spans="1:3" ht="12.75">
      <c r="A3" t="s">
        <v>32</v>
      </c>
      <c r="C3" t="s">
        <v>193</v>
      </c>
    </row>
    <row r="5" spans="1:9" ht="15" customHeight="1" thickBot="1">
      <c r="A5" s="8" t="s">
        <v>16</v>
      </c>
      <c r="B5" s="9" t="s">
        <v>20</v>
      </c>
      <c r="C5" s="9" t="s">
        <v>17</v>
      </c>
      <c r="D5" s="9" t="s">
        <v>18</v>
      </c>
      <c r="E5" s="9" t="s">
        <v>19</v>
      </c>
      <c r="F5" s="9" t="s">
        <v>10</v>
      </c>
      <c r="G5" s="9" t="s">
        <v>33</v>
      </c>
      <c r="H5" s="9" t="s">
        <v>8</v>
      </c>
      <c r="I5" s="9" t="s">
        <v>9</v>
      </c>
    </row>
    <row r="6" spans="1:9" ht="12.75">
      <c r="A6" s="16" t="s">
        <v>22</v>
      </c>
      <c r="B6" s="17">
        <v>3398</v>
      </c>
      <c r="C6" s="17">
        <v>8712</v>
      </c>
      <c r="D6" s="17">
        <v>26591</v>
      </c>
      <c r="E6" s="18">
        <f>+B6/B$15</f>
        <v>0.7731513083048919</v>
      </c>
      <c r="F6" s="18">
        <f>+C6/C$15</f>
        <v>0.8677290836653386</v>
      </c>
      <c r="G6" s="18">
        <f>+D6/D$15</f>
        <v>0.8637648205294787</v>
      </c>
      <c r="H6" s="19">
        <f>+C6/B6</f>
        <v>2.5638610947616245</v>
      </c>
      <c r="I6" s="19">
        <f>+D6/B6</f>
        <v>7.825485579752796</v>
      </c>
    </row>
    <row r="7" spans="1:9" ht="12.75">
      <c r="A7" s="10" t="s">
        <v>12</v>
      </c>
      <c r="B7" s="11">
        <f>+SUM(B9:B14)</f>
        <v>997</v>
      </c>
      <c r="C7" s="14">
        <f>+SUM(C9:C14)</f>
        <v>1328</v>
      </c>
      <c r="D7" s="14">
        <f>+SUM(D9:D14)</f>
        <v>4194</v>
      </c>
      <c r="E7" s="12">
        <f>+B7/B$15</f>
        <v>0.22684869169510807</v>
      </c>
      <c r="F7" s="12">
        <f>+SUM(F9:F14)</f>
        <v>0.13227091633466134</v>
      </c>
      <c r="G7" s="12">
        <f>+SUM(G9:G14)</f>
        <v>0.13623517947052136</v>
      </c>
      <c r="H7" s="13">
        <f>+C7/B7</f>
        <v>1.3319959879638916</v>
      </c>
      <c r="I7" s="13">
        <f>+D7/B7</f>
        <v>4.206619859578736</v>
      </c>
    </row>
    <row r="8" spans="1:9" ht="12.75">
      <c r="A8" s="22" t="s">
        <v>13</v>
      </c>
      <c r="B8" s="23"/>
      <c r="C8" s="23"/>
      <c r="D8" s="23"/>
      <c r="E8" s="23"/>
      <c r="F8" s="23"/>
      <c r="G8" s="23"/>
      <c r="H8" s="23"/>
      <c r="I8" s="24"/>
    </row>
    <row r="9" spans="1:9" ht="12.75">
      <c r="A9" s="15" t="s">
        <v>4</v>
      </c>
      <c r="B9" s="11">
        <v>64</v>
      </c>
      <c r="C9" s="10">
        <v>103</v>
      </c>
      <c r="D9" s="10">
        <v>330</v>
      </c>
      <c r="E9" s="12">
        <f>+B9/B$15</f>
        <v>0.014562002275312855</v>
      </c>
      <c r="F9" s="12">
        <f>+C9/C$15</f>
        <v>0.010258964143426294</v>
      </c>
      <c r="G9" s="12">
        <f>+D9/D$15</f>
        <v>0.010719506253045314</v>
      </c>
      <c r="H9" s="13">
        <f>+C9/B9</f>
        <v>1.609375</v>
      </c>
      <c r="I9" s="13">
        <f>+D9/B9</f>
        <v>5.15625</v>
      </c>
    </row>
    <row r="10" spans="1:9" ht="12.75">
      <c r="A10" s="15" t="s">
        <v>1</v>
      </c>
      <c r="B10" s="11">
        <v>160</v>
      </c>
      <c r="C10" s="10">
        <v>177</v>
      </c>
      <c r="D10" s="10">
        <v>541</v>
      </c>
      <c r="E10" s="12">
        <f>+B10/B$15</f>
        <v>0.03640500568828214</v>
      </c>
      <c r="F10" s="12">
        <f>+C10/C$15</f>
        <v>0.017629482071713148</v>
      </c>
      <c r="G10" s="12">
        <f>+D10/D$15</f>
        <v>0.017573493584537924</v>
      </c>
      <c r="H10" s="13">
        <f>+C10/B10</f>
        <v>1.10625</v>
      </c>
      <c r="I10" s="13">
        <f>+D10/B10</f>
        <v>3.38125</v>
      </c>
    </row>
    <row r="11" spans="1:9" ht="12.75">
      <c r="A11" s="15" t="s">
        <v>155</v>
      </c>
      <c r="B11" s="11">
        <v>81</v>
      </c>
      <c r="C11" s="10">
        <v>105</v>
      </c>
      <c r="D11" s="10">
        <v>333</v>
      </c>
      <c r="E11" s="12">
        <f>+B11/B$15</f>
        <v>0.018430034129692834</v>
      </c>
      <c r="F11" s="12">
        <f>+C11/C$15</f>
        <v>0.01045816733067729</v>
      </c>
      <c r="G11" s="12">
        <f>+D11/D$15</f>
        <v>0.010816956309891181</v>
      </c>
      <c r="H11" s="13">
        <f>+C11/B11</f>
        <v>1.2962962962962963</v>
      </c>
      <c r="I11" s="13">
        <f>+D11/B11</f>
        <v>4.111111111111111</v>
      </c>
    </row>
    <row r="12" spans="1:9" ht="12.75">
      <c r="A12" s="15" t="s">
        <v>5</v>
      </c>
      <c r="B12" s="11">
        <v>211</v>
      </c>
      <c r="C12" s="10">
        <v>302</v>
      </c>
      <c r="D12" s="10">
        <v>969</v>
      </c>
      <c r="E12" s="12">
        <f>+B12/B$15</f>
        <v>0.04800910125142207</v>
      </c>
      <c r="F12" s="12">
        <f>+C12/C$15</f>
        <v>0.030079681274900398</v>
      </c>
      <c r="G12" s="12">
        <f>+D12/D$15</f>
        <v>0.031476368361214875</v>
      </c>
      <c r="H12" s="13">
        <f>+C12/B12</f>
        <v>1.4312796208530805</v>
      </c>
      <c r="I12" s="13">
        <f>+D12/B12</f>
        <v>4.592417061611374</v>
      </c>
    </row>
    <row r="13" spans="1:9" ht="12.75">
      <c r="A13" s="15" t="s">
        <v>6</v>
      </c>
      <c r="B13" s="11">
        <v>73</v>
      </c>
      <c r="C13" s="10">
        <v>107</v>
      </c>
      <c r="D13" s="10">
        <v>340</v>
      </c>
      <c r="E13" s="12">
        <f>+B13/B$15</f>
        <v>0.016609783845278725</v>
      </c>
      <c r="F13" s="12">
        <f>+C13/C$15</f>
        <v>0.010657370517928286</v>
      </c>
      <c r="G13" s="12">
        <f>+D13/D$15</f>
        <v>0.011044339775864869</v>
      </c>
      <c r="H13" s="13">
        <f>+C13/B13</f>
        <v>1.4657534246575343</v>
      </c>
      <c r="I13" s="13">
        <f>+D13/B13</f>
        <v>4.657534246575342</v>
      </c>
    </row>
    <row r="14" spans="1:9" ht="12.75">
      <c r="A14" s="15" t="s">
        <v>2</v>
      </c>
      <c r="B14" s="11">
        <v>408</v>
      </c>
      <c r="C14" s="10">
        <v>534</v>
      </c>
      <c r="D14" s="11">
        <v>1681</v>
      </c>
      <c r="E14" s="12">
        <f>+B14/B$15</f>
        <v>0.09283276450511946</v>
      </c>
      <c r="F14" s="12">
        <f>+C14/C$15</f>
        <v>0.053187250996015935</v>
      </c>
      <c r="G14" s="12">
        <f>+D14/D$15</f>
        <v>0.05460451518596719</v>
      </c>
      <c r="H14" s="13">
        <f>+C14/B14</f>
        <v>1.3088235294117647</v>
      </c>
      <c r="I14" s="13">
        <f>+D14/B14</f>
        <v>4.120098039215686</v>
      </c>
    </row>
    <row r="15" spans="1:9" ht="12.75">
      <c r="A15" s="10" t="s">
        <v>7</v>
      </c>
      <c r="B15" s="11">
        <f>+B6+B7</f>
        <v>4395</v>
      </c>
      <c r="C15" s="11">
        <f>+C6+C7</f>
        <v>10040</v>
      </c>
      <c r="D15" s="11">
        <f>+D6+D7</f>
        <v>30785</v>
      </c>
      <c r="E15" s="12">
        <f>+B15/B$15</f>
        <v>1</v>
      </c>
      <c r="F15" s="12">
        <f>+C15/C$15</f>
        <v>1</v>
      </c>
      <c r="G15" s="12">
        <f>+D15/D$15</f>
        <v>1</v>
      </c>
      <c r="H15" s="13">
        <f>+C15/B15</f>
        <v>2.284414106939704</v>
      </c>
      <c r="I15" s="13">
        <f>+D15/B15</f>
        <v>7.004550625711035</v>
      </c>
    </row>
    <row r="16" ht="12.75">
      <c r="H16" s="1"/>
    </row>
    <row r="17" spans="1:9" ht="15.75" customHeight="1" thickBot="1">
      <c r="A17" s="20" t="s">
        <v>30</v>
      </c>
      <c r="B17" s="21" t="s">
        <v>20</v>
      </c>
      <c r="C17" s="21" t="s">
        <v>17</v>
      </c>
      <c r="D17" s="21" t="s">
        <v>18</v>
      </c>
      <c r="E17" s="21" t="s">
        <v>19</v>
      </c>
      <c r="F17" s="21" t="s">
        <v>10</v>
      </c>
      <c r="G17" s="21" t="s">
        <v>33</v>
      </c>
      <c r="H17" s="21" t="s">
        <v>8</v>
      </c>
      <c r="I17" s="21" t="s">
        <v>9</v>
      </c>
    </row>
    <row r="18" spans="1:9" ht="12.75">
      <c r="A18" s="16" t="s">
        <v>22</v>
      </c>
      <c r="B18" s="17">
        <v>3105</v>
      </c>
      <c r="C18" s="17">
        <v>8097</v>
      </c>
      <c r="D18" s="17">
        <v>24396</v>
      </c>
      <c r="E18" s="18">
        <f>+B18/B$27</f>
        <v>0.755842259006816</v>
      </c>
      <c r="F18" s="18">
        <f>+C18/C$27</f>
        <v>0.8518674381904261</v>
      </c>
      <c r="G18" s="18">
        <f>+D18/D$27</f>
        <v>0.84914723285764</v>
      </c>
      <c r="H18" s="19">
        <f>+C18/B18</f>
        <v>2.6077294685990338</v>
      </c>
      <c r="I18" s="19">
        <f>+D18/B18</f>
        <v>7.857004830917875</v>
      </c>
    </row>
    <row r="19" spans="1:9" ht="12.75">
      <c r="A19" s="10" t="s">
        <v>12</v>
      </c>
      <c r="B19" s="11">
        <f>+SUM(B21:B26)</f>
        <v>1003</v>
      </c>
      <c r="C19" s="14">
        <f>+SUM(C21:C26)</f>
        <v>1408</v>
      </c>
      <c r="D19" s="14">
        <f>+SUM(D21:D26)</f>
        <v>4334</v>
      </c>
      <c r="E19" s="12">
        <f>+B19/B$27</f>
        <v>0.24415774099318402</v>
      </c>
      <c r="F19" s="12">
        <f>+C19/C$27</f>
        <v>0.1481325618095739</v>
      </c>
      <c r="G19" s="12">
        <f>+D19/D$27</f>
        <v>0.1508527671423599</v>
      </c>
      <c r="H19" s="13">
        <f>+C19/B19</f>
        <v>1.4037886340977068</v>
      </c>
      <c r="I19" s="13">
        <f>+D19/B19</f>
        <v>4.321036889332004</v>
      </c>
    </row>
    <row r="20" spans="1:9" ht="12.75">
      <c r="A20" s="22" t="s">
        <v>13</v>
      </c>
      <c r="B20" s="23"/>
      <c r="C20" s="23"/>
      <c r="D20" s="23"/>
      <c r="E20" s="23"/>
      <c r="F20" s="23"/>
      <c r="G20" s="23"/>
      <c r="H20" s="23"/>
      <c r="I20" s="24"/>
    </row>
    <row r="21" spans="1:9" ht="12.75">
      <c r="A21" s="15" t="s">
        <v>4</v>
      </c>
      <c r="B21" s="11">
        <v>59</v>
      </c>
      <c r="C21" s="10">
        <v>94</v>
      </c>
      <c r="D21" s="10">
        <v>291</v>
      </c>
      <c r="E21" s="12">
        <f>+B21/B$27</f>
        <v>0.01436222005842259</v>
      </c>
      <c r="F21" s="12">
        <f>+C21/C$27</f>
        <v>0.009889531825355076</v>
      </c>
      <c r="G21" s="12">
        <f>+D21/D$27</f>
        <v>0.010128785241907414</v>
      </c>
      <c r="H21" s="13">
        <f>+C21/B21</f>
        <v>1.5932203389830508</v>
      </c>
      <c r="I21" s="13">
        <f>+D21/B21</f>
        <v>4.932203389830509</v>
      </c>
    </row>
    <row r="22" spans="1:9" ht="12.75">
      <c r="A22" s="15" t="s">
        <v>1</v>
      </c>
      <c r="B22" s="11">
        <v>114</v>
      </c>
      <c r="C22" s="10">
        <v>132</v>
      </c>
      <c r="D22" s="10">
        <v>399</v>
      </c>
      <c r="E22" s="12">
        <f>+B22/B$27</f>
        <v>0.027750730282375853</v>
      </c>
      <c r="F22" s="12">
        <f>+C22/C$27</f>
        <v>0.013887427669647553</v>
      </c>
      <c r="G22" s="12">
        <f>+D22/D$27</f>
        <v>0.013887922032718414</v>
      </c>
      <c r="H22" s="13">
        <f>+C22/B22</f>
        <v>1.1578947368421053</v>
      </c>
      <c r="I22" s="13">
        <f>+D22/B22</f>
        <v>3.5</v>
      </c>
    </row>
    <row r="23" spans="1:9" ht="12.75">
      <c r="A23" s="15" t="s">
        <v>155</v>
      </c>
      <c r="B23" s="11">
        <v>112</v>
      </c>
      <c r="C23" s="10">
        <v>149</v>
      </c>
      <c r="D23" s="10">
        <v>452</v>
      </c>
      <c r="E23" s="12">
        <f>+B23/B$27</f>
        <v>0.027263875365141188</v>
      </c>
      <c r="F23" s="12">
        <f>+C23/C$27</f>
        <v>0.015675960021041557</v>
      </c>
      <c r="G23" s="12">
        <f>+D23/D$27</f>
        <v>0.015732683605986772</v>
      </c>
      <c r="H23" s="13">
        <f>+C23/B23</f>
        <v>1.3303571428571428</v>
      </c>
      <c r="I23" s="13">
        <f>+D23/B23</f>
        <v>4.035714285714286</v>
      </c>
    </row>
    <row r="24" spans="1:9" ht="12.75">
      <c r="A24" s="15" t="s">
        <v>5</v>
      </c>
      <c r="B24" s="11">
        <v>198</v>
      </c>
      <c r="C24" s="10">
        <v>296</v>
      </c>
      <c r="D24" s="10">
        <v>918</v>
      </c>
      <c r="E24" s="12">
        <f>+B24/B$27</f>
        <v>0.048198636806231744</v>
      </c>
      <c r="F24" s="12">
        <f>+C24/C$27</f>
        <v>0.031141504471330878</v>
      </c>
      <c r="G24" s="12">
        <f>+D24/D$27</f>
        <v>0.03195266272189349</v>
      </c>
      <c r="H24" s="13">
        <f>+C24/B24</f>
        <v>1.494949494949495</v>
      </c>
      <c r="I24" s="13">
        <f>+D24/B24</f>
        <v>4.636363636363637</v>
      </c>
    </row>
    <row r="25" spans="1:9" ht="12.75">
      <c r="A25" s="15" t="s">
        <v>6</v>
      </c>
      <c r="B25" s="11">
        <v>75</v>
      </c>
      <c r="C25" s="10">
        <v>105</v>
      </c>
      <c r="D25" s="10">
        <v>327</v>
      </c>
      <c r="E25" s="12">
        <f>+B25/B$27</f>
        <v>0.0182570593962999</v>
      </c>
      <c r="F25" s="12">
        <f>+C25/C$27</f>
        <v>0.011046817464492372</v>
      </c>
      <c r="G25" s="12">
        <f>+D25/D$27</f>
        <v>0.011381830838844413</v>
      </c>
      <c r="H25" s="13">
        <f>+C25/B25</f>
        <v>1.4</v>
      </c>
      <c r="I25" s="13">
        <f>+D25/B25</f>
        <v>4.36</v>
      </c>
    </row>
    <row r="26" spans="1:9" ht="12.75">
      <c r="A26" s="15" t="s">
        <v>2</v>
      </c>
      <c r="B26" s="11">
        <v>445</v>
      </c>
      <c r="C26" s="10">
        <v>632</v>
      </c>
      <c r="D26" s="11">
        <v>1947</v>
      </c>
      <c r="E26" s="12">
        <f>+B26/B$27</f>
        <v>0.10832521908471275</v>
      </c>
      <c r="F26" s="12">
        <f>+C26/C$27</f>
        <v>0.06649132035770647</v>
      </c>
      <c r="G26" s="12">
        <f>+D26/D$27</f>
        <v>0.06776888270100939</v>
      </c>
      <c r="H26" s="13">
        <f>+C26/B26</f>
        <v>1.4202247191011237</v>
      </c>
      <c r="I26" s="13">
        <f>+D26/B26</f>
        <v>4.3752808988764045</v>
      </c>
    </row>
    <row r="27" spans="1:9" ht="12.75">
      <c r="A27" s="10" t="s">
        <v>7</v>
      </c>
      <c r="B27" s="11">
        <f>+B18+B19</f>
        <v>4108</v>
      </c>
      <c r="C27" s="11">
        <f>+C18+C19</f>
        <v>9505</v>
      </c>
      <c r="D27" s="11">
        <f>+D18+D19</f>
        <v>28730</v>
      </c>
      <c r="E27" s="12">
        <f>+B27/B$27</f>
        <v>1</v>
      </c>
      <c r="F27" s="12">
        <f>+C27/C$27</f>
        <v>1</v>
      </c>
      <c r="G27" s="12">
        <f>+D27/D$27</f>
        <v>1</v>
      </c>
      <c r="H27" s="13">
        <f>+C27/B27</f>
        <v>2.313777994157741</v>
      </c>
      <c r="I27" s="13">
        <f>+D27/B27</f>
        <v>6.993670886075949</v>
      </c>
    </row>
    <row r="28" ht="12.75">
      <c r="H28" s="1"/>
    </row>
    <row r="29" ht="12.75">
      <c r="A29" t="s">
        <v>21</v>
      </c>
    </row>
    <row r="30" spans="1:5" ht="12.75">
      <c r="A30" t="s">
        <v>14</v>
      </c>
      <c r="C30" s="1"/>
      <c r="D30" s="1"/>
      <c r="E30" s="1"/>
    </row>
    <row r="31" ht="12.75">
      <c r="A31" t="s">
        <v>23</v>
      </c>
    </row>
    <row r="32" spans="1:5" ht="12.75">
      <c r="A32" s="5" t="s">
        <v>4</v>
      </c>
      <c r="B32" t="s">
        <v>24</v>
      </c>
      <c r="D32" s="1"/>
      <c r="E32" s="1"/>
    </row>
    <row r="33" spans="1:2" ht="12.75">
      <c r="A33" s="5" t="s">
        <v>1</v>
      </c>
      <c r="B33" t="s">
        <v>25</v>
      </c>
    </row>
    <row r="34" spans="1:2" ht="12.75">
      <c r="A34" s="5" t="s">
        <v>3</v>
      </c>
      <c r="B34" t="s">
        <v>26</v>
      </c>
    </row>
    <row r="35" spans="1:2" ht="12.75">
      <c r="A35" s="5" t="s">
        <v>5</v>
      </c>
      <c r="B35" t="s">
        <v>27</v>
      </c>
    </row>
    <row r="36" spans="1:2" ht="12.75">
      <c r="A36" s="5" t="s">
        <v>6</v>
      </c>
      <c r="B36" t="s">
        <v>28</v>
      </c>
    </row>
    <row r="37" spans="1:5" ht="12.75">
      <c r="A37" s="5" t="s">
        <v>2</v>
      </c>
      <c r="B37" t="s">
        <v>29</v>
      </c>
      <c r="C37" s="1"/>
      <c r="D37" s="1"/>
      <c r="E37" s="1"/>
    </row>
  </sheetData>
  <mergeCells count="2">
    <mergeCell ref="A8:I8"/>
    <mergeCell ref="A20:I20"/>
  </mergeCells>
  <printOptions/>
  <pageMargins left="0.75" right="0.75" top="0.63" bottom="1" header="0.5" footer="0.5"/>
  <pageSetup fitToHeight="1" fitToWidth="1" horizontalDpi="600" verticalDpi="600" orientation="landscape" r:id="rId1"/>
  <headerFooter alignWithMargins="0">
    <oddFooter>&amp;LPBA: &amp;Z&amp;F  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K29" sqref="K29"/>
    </sheetView>
  </sheetViews>
  <sheetFormatPr defaultColWidth="9.140625" defaultRowHeight="12.75"/>
  <cols>
    <col min="1" max="1" width="13.140625" style="0" customWidth="1"/>
    <col min="2" max="2" width="9.7109375" style="0" customWidth="1"/>
    <col min="3" max="8" width="7.7109375" style="0" customWidth="1"/>
    <col min="9" max="9" width="10.421875" style="0" customWidth="1"/>
    <col min="10" max="11" width="7.7109375" style="0" customWidth="1"/>
  </cols>
  <sheetData>
    <row r="1" ht="12.75">
      <c r="A1" s="7" t="s">
        <v>177</v>
      </c>
    </row>
    <row r="2" ht="12.75">
      <c r="A2" t="str">
        <f>+Summary!A2</f>
        <v>PBA, LMcC, 4/06 </v>
      </c>
    </row>
    <row r="3" ht="12.75">
      <c r="A3" t="str">
        <f>+Summary!A3</f>
        <v>L:/ir/emgt/BUCrsTakers</v>
      </c>
    </row>
    <row r="4" spans="3:9" ht="12.75">
      <c r="C4" s="26" t="s">
        <v>171</v>
      </c>
      <c r="D4" s="26"/>
      <c r="E4" s="26"/>
      <c r="F4" s="26"/>
      <c r="G4" s="26"/>
      <c r="H4" s="26"/>
      <c r="I4" s="26"/>
    </row>
    <row r="5" spans="1:11" ht="12.75">
      <c r="A5" s="29"/>
      <c r="B5" s="29"/>
      <c r="C5" s="31"/>
      <c r="D5" s="31" t="s">
        <v>157</v>
      </c>
      <c r="E5" s="31"/>
      <c r="F5" s="31"/>
      <c r="G5" s="31"/>
      <c r="H5" s="31"/>
      <c r="I5" s="31"/>
      <c r="J5" s="29"/>
      <c r="K5" s="29"/>
    </row>
    <row r="6" spans="1:11" ht="12.75">
      <c r="A6" s="30" t="s">
        <v>176</v>
      </c>
      <c r="B6" s="31" t="s">
        <v>11</v>
      </c>
      <c r="C6" s="31" t="s">
        <v>2</v>
      </c>
      <c r="D6" s="31" t="s">
        <v>158</v>
      </c>
      <c r="E6" s="31" t="s">
        <v>4</v>
      </c>
      <c r="F6" s="31" t="s">
        <v>1</v>
      </c>
      <c r="G6" s="31" t="s">
        <v>5</v>
      </c>
      <c r="H6" s="31" t="s">
        <v>6</v>
      </c>
      <c r="I6" s="31" t="s">
        <v>172</v>
      </c>
      <c r="J6" s="31" t="s">
        <v>7</v>
      </c>
      <c r="K6" s="29" t="s">
        <v>173</v>
      </c>
    </row>
    <row r="7" spans="1:11" ht="12.75">
      <c r="A7" t="s">
        <v>192</v>
      </c>
      <c r="B7" s="1">
        <f>+B20+B21</f>
        <v>24396</v>
      </c>
      <c r="C7" s="1">
        <f aca="true" t="shared" si="0" ref="C7:J7">+C20+C21</f>
        <v>1947</v>
      </c>
      <c r="D7" s="1">
        <f t="shared" si="0"/>
        <v>452</v>
      </c>
      <c r="E7" s="1">
        <f t="shared" si="0"/>
        <v>291</v>
      </c>
      <c r="F7" s="1">
        <f t="shared" si="0"/>
        <v>399</v>
      </c>
      <c r="G7" s="1">
        <f t="shared" si="0"/>
        <v>918</v>
      </c>
      <c r="H7" s="1">
        <f t="shared" si="0"/>
        <v>327</v>
      </c>
      <c r="I7" s="1">
        <f t="shared" si="0"/>
        <v>4334</v>
      </c>
      <c r="J7" s="1">
        <f t="shared" si="0"/>
        <v>28730</v>
      </c>
      <c r="K7" s="2">
        <f>+I7/J7</f>
        <v>0.1508527671423599</v>
      </c>
    </row>
    <row r="8" spans="1:11" ht="12.75">
      <c r="A8" t="s">
        <v>159</v>
      </c>
      <c r="B8" s="1">
        <v>1347</v>
      </c>
      <c r="C8">
        <v>18</v>
      </c>
      <c r="D8">
        <v>3</v>
      </c>
      <c r="E8">
        <v>3</v>
      </c>
      <c r="I8">
        <f>+SUM(C8:H8)</f>
        <v>24</v>
      </c>
      <c r="J8" s="1">
        <v>1371</v>
      </c>
      <c r="K8" s="2">
        <f>+I8/J8</f>
        <v>0.0175054704595186</v>
      </c>
    </row>
    <row r="9" spans="1:11" ht="12.75">
      <c r="A9" t="s">
        <v>160</v>
      </c>
      <c r="B9">
        <v>585</v>
      </c>
      <c r="C9">
        <v>84</v>
      </c>
      <c r="D9">
        <v>3</v>
      </c>
      <c r="I9">
        <f aca="true" t="shared" si="1" ref="I9:I38">+SUM(C9:H9)</f>
        <v>87</v>
      </c>
      <c r="J9">
        <v>672</v>
      </c>
      <c r="K9" s="2">
        <f aca="true" t="shared" si="2" ref="K9:K38">+I9/J9</f>
        <v>0.12946428571428573</v>
      </c>
    </row>
    <row r="10" spans="1:11" ht="12.75">
      <c r="A10" t="s">
        <v>161</v>
      </c>
      <c r="B10" s="1">
        <v>10143</v>
      </c>
      <c r="C10" s="1">
        <v>1590</v>
      </c>
      <c r="D10">
        <v>395</v>
      </c>
      <c r="E10">
        <v>255</v>
      </c>
      <c r="F10">
        <v>195</v>
      </c>
      <c r="G10">
        <v>915</v>
      </c>
      <c r="H10">
        <v>318</v>
      </c>
      <c r="I10">
        <f t="shared" si="1"/>
        <v>3668</v>
      </c>
      <c r="J10" s="1">
        <v>13811</v>
      </c>
      <c r="K10" s="2">
        <f t="shared" si="2"/>
        <v>0.26558540293968574</v>
      </c>
    </row>
    <row r="11" spans="1:11" ht="12.75">
      <c r="A11" t="s">
        <v>162</v>
      </c>
      <c r="B11">
        <v>258</v>
      </c>
      <c r="C11">
        <v>6</v>
      </c>
      <c r="D11">
        <v>9</v>
      </c>
      <c r="I11">
        <f t="shared" si="1"/>
        <v>15</v>
      </c>
      <c r="J11">
        <v>273</v>
      </c>
      <c r="K11" s="2">
        <f t="shared" si="2"/>
        <v>0.054945054945054944</v>
      </c>
    </row>
    <row r="12" spans="1:11" ht="12.75">
      <c r="A12" t="s">
        <v>163</v>
      </c>
      <c r="B12">
        <v>681</v>
      </c>
      <c r="I12">
        <f t="shared" si="1"/>
        <v>0</v>
      </c>
      <c r="J12">
        <v>681</v>
      </c>
      <c r="K12" s="2">
        <f t="shared" si="2"/>
        <v>0</v>
      </c>
    </row>
    <row r="13" spans="1:11" ht="12.75">
      <c r="A13" t="s">
        <v>164</v>
      </c>
      <c r="B13" s="1">
        <v>2736</v>
      </c>
      <c r="C13">
        <v>60</v>
      </c>
      <c r="D13">
        <v>30</v>
      </c>
      <c r="E13">
        <v>15</v>
      </c>
      <c r="H13">
        <v>3</v>
      </c>
      <c r="I13">
        <f t="shared" si="1"/>
        <v>108</v>
      </c>
      <c r="J13" s="1">
        <v>2844</v>
      </c>
      <c r="K13" s="2">
        <f t="shared" si="2"/>
        <v>0.0379746835443038</v>
      </c>
    </row>
    <row r="14" spans="1:11" ht="12.75">
      <c r="A14" t="s">
        <v>165</v>
      </c>
      <c r="B14">
        <v>390</v>
      </c>
      <c r="C14">
        <v>33</v>
      </c>
      <c r="E14">
        <v>3</v>
      </c>
      <c r="I14">
        <f t="shared" si="1"/>
        <v>36</v>
      </c>
      <c r="J14">
        <v>426</v>
      </c>
      <c r="K14" s="2">
        <f t="shared" si="2"/>
        <v>0.08450704225352113</v>
      </c>
    </row>
    <row r="15" spans="1:11" ht="12.75">
      <c r="A15" t="s">
        <v>166</v>
      </c>
      <c r="B15" s="1">
        <v>2924</v>
      </c>
      <c r="C15">
        <v>9</v>
      </c>
      <c r="I15">
        <f t="shared" si="1"/>
        <v>9</v>
      </c>
      <c r="J15" s="1">
        <v>2933</v>
      </c>
      <c r="K15" s="2">
        <f t="shared" si="2"/>
        <v>0.003068530514831231</v>
      </c>
    </row>
    <row r="16" spans="1:11" ht="12.75">
      <c r="A16" t="s">
        <v>167</v>
      </c>
      <c r="B16" s="1">
        <v>2902</v>
      </c>
      <c r="C16">
        <v>57</v>
      </c>
      <c r="D16">
        <v>12</v>
      </c>
      <c r="E16">
        <v>9</v>
      </c>
      <c r="F16">
        <v>204</v>
      </c>
      <c r="H16">
        <v>6</v>
      </c>
      <c r="I16">
        <f t="shared" si="1"/>
        <v>288</v>
      </c>
      <c r="J16" s="1">
        <v>3190</v>
      </c>
      <c r="K16" s="2">
        <f t="shared" si="2"/>
        <v>0.090282131661442</v>
      </c>
    </row>
    <row r="17" spans="1:11" ht="12.75">
      <c r="A17" t="s">
        <v>168</v>
      </c>
      <c r="B17">
        <v>945</v>
      </c>
      <c r="C17">
        <v>51</v>
      </c>
      <c r="I17">
        <f t="shared" si="1"/>
        <v>51</v>
      </c>
      <c r="J17">
        <v>996</v>
      </c>
      <c r="K17" s="2">
        <f t="shared" si="2"/>
        <v>0.05120481927710843</v>
      </c>
    </row>
    <row r="18" spans="1:11" ht="12.75">
      <c r="A18" t="s">
        <v>169</v>
      </c>
      <c r="B18" s="1">
        <v>1197</v>
      </c>
      <c r="C18">
        <v>39</v>
      </c>
      <c r="E18">
        <v>6</v>
      </c>
      <c r="G18">
        <v>3</v>
      </c>
      <c r="I18">
        <f t="shared" si="1"/>
        <v>48</v>
      </c>
      <c r="J18" s="1">
        <v>1245</v>
      </c>
      <c r="K18" s="2">
        <f t="shared" si="2"/>
        <v>0.03855421686746988</v>
      </c>
    </row>
    <row r="19" spans="1:11" ht="12.75">
      <c r="A19" t="s">
        <v>170</v>
      </c>
      <c r="B19">
        <v>288</v>
      </c>
      <c r="I19">
        <f t="shared" si="1"/>
        <v>0</v>
      </c>
      <c r="J19">
        <v>288</v>
      </c>
      <c r="K19" s="2">
        <f t="shared" si="2"/>
        <v>0</v>
      </c>
    </row>
    <row r="20" spans="1:11" ht="19.5" customHeight="1">
      <c r="A20" t="s">
        <v>174</v>
      </c>
      <c r="B20" s="1">
        <v>7527</v>
      </c>
      <c r="C20" s="1">
        <v>1380</v>
      </c>
      <c r="D20">
        <v>329</v>
      </c>
      <c r="E20">
        <v>186</v>
      </c>
      <c r="F20">
        <v>177</v>
      </c>
      <c r="G20">
        <v>894</v>
      </c>
      <c r="H20">
        <v>255</v>
      </c>
      <c r="I20">
        <f t="shared" si="1"/>
        <v>3221</v>
      </c>
      <c r="J20" s="1">
        <v>10748</v>
      </c>
      <c r="K20" s="2">
        <f t="shared" si="2"/>
        <v>0.2996836620766654</v>
      </c>
    </row>
    <row r="21" spans="1:11" ht="12.75">
      <c r="A21" t="s">
        <v>175</v>
      </c>
      <c r="B21" s="1">
        <v>16869</v>
      </c>
      <c r="C21">
        <v>567</v>
      </c>
      <c r="D21">
        <v>123</v>
      </c>
      <c r="E21">
        <v>105</v>
      </c>
      <c r="F21">
        <v>222</v>
      </c>
      <c r="G21">
        <v>24</v>
      </c>
      <c r="H21">
        <v>72</v>
      </c>
      <c r="I21">
        <f t="shared" si="1"/>
        <v>1113</v>
      </c>
      <c r="J21" s="1">
        <v>17982</v>
      </c>
      <c r="K21" s="2">
        <f t="shared" si="2"/>
        <v>0.06189522856189523</v>
      </c>
    </row>
    <row r="22" spans="1:11" ht="19.5" customHeight="1">
      <c r="A22" t="s">
        <v>174</v>
      </c>
      <c r="K22" s="2"/>
    </row>
    <row r="23" spans="1:11" ht="12.75">
      <c r="A23" s="3" t="s">
        <v>160</v>
      </c>
      <c r="B23">
        <v>294</v>
      </c>
      <c r="I23">
        <f t="shared" si="1"/>
        <v>0</v>
      </c>
      <c r="J23">
        <v>294</v>
      </c>
      <c r="K23" s="2">
        <f t="shared" si="2"/>
        <v>0</v>
      </c>
    </row>
    <row r="24" spans="1:11" ht="12.75">
      <c r="A24" s="3" t="s">
        <v>161</v>
      </c>
      <c r="B24" s="1">
        <v>7116</v>
      </c>
      <c r="C24" s="1">
        <v>1368</v>
      </c>
      <c r="D24">
        <v>329</v>
      </c>
      <c r="E24">
        <v>186</v>
      </c>
      <c r="F24">
        <v>177</v>
      </c>
      <c r="G24">
        <v>894</v>
      </c>
      <c r="H24">
        <v>255</v>
      </c>
      <c r="I24">
        <f t="shared" si="1"/>
        <v>3209</v>
      </c>
      <c r="J24" s="1">
        <v>10325</v>
      </c>
      <c r="K24" s="2">
        <f t="shared" si="2"/>
        <v>0.31079903147699756</v>
      </c>
    </row>
    <row r="25" spans="1:11" ht="12.75">
      <c r="A25" s="3" t="s">
        <v>169</v>
      </c>
      <c r="B25">
        <v>117</v>
      </c>
      <c r="C25">
        <v>12</v>
      </c>
      <c r="I25">
        <f t="shared" si="1"/>
        <v>12</v>
      </c>
      <c r="J25">
        <v>129</v>
      </c>
      <c r="K25" s="2">
        <f t="shared" si="2"/>
        <v>0.09302325581395349</v>
      </c>
    </row>
    <row r="26" spans="1:11" ht="12.75">
      <c r="A26" t="s">
        <v>175</v>
      </c>
      <c r="K26" s="2"/>
    </row>
    <row r="27" spans="1:11" ht="12.75">
      <c r="A27" s="3" t="s">
        <v>159</v>
      </c>
      <c r="B27" s="1">
        <v>1347</v>
      </c>
      <c r="C27">
        <v>18</v>
      </c>
      <c r="D27">
        <v>3</v>
      </c>
      <c r="E27">
        <v>3</v>
      </c>
      <c r="I27">
        <f t="shared" si="1"/>
        <v>24</v>
      </c>
      <c r="J27" s="1">
        <v>1371</v>
      </c>
      <c r="K27" s="2">
        <f t="shared" si="2"/>
        <v>0.0175054704595186</v>
      </c>
    </row>
    <row r="28" spans="1:11" ht="12.75">
      <c r="A28" s="3" t="s">
        <v>160</v>
      </c>
      <c r="B28">
        <v>291</v>
      </c>
      <c r="C28">
        <v>84</v>
      </c>
      <c r="D28">
        <v>3</v>
      </c>
      <c r="I28">
        <f t="shared" si="1"/>
        <v>87</v>
      </c>
      <c r="J28">
        <v>378</v>
      </c>
      <c r="K28" s="2">
        <f t="shared" si="2"/>
        <v>0.23015873015873015</v>
      </c>
    </row>
    <row r="29" spans="1:11" ht="12.75">
      <c r="A29" s="3" t="s">
        <v>161</v>
      </c>
      <c r="B29" s="1">
        <v>3027</v>
      </c>
      <c r="C29">
        <v>222</v>
      </c>
      <c r="D29">
        <v>66</v>
      </c>
      <c r="E29">
        <v>69</v>
      </c>
      <c r="F29">
        <v>18</v>
      </c>
      <c r="G29">
        <v>21</v>
      </c>
      <c r="H29">
        <v>63</v>
      </c>
      <c r="I29">
        <f t="shared" si="1"/>
        <v>459</v>
      </c>
      <c r="J29" s="1">
        <v>3486</v>
      </c>
      <c r="K29" s="2">
        <f t="shared" si="2"/>
        <v>0.1316695352839931</v>
      </c>
    </row>
    <row r="30" spans="1:11" ht="12.75">
      <c r="A30" s="3" t="s">
        <v>162</v>
      </c>
      <c r="B30">
        <v>258</v>
      </c>
      <c r="C30">
        <v>6</v>
      </c>
      <c r="D30">
        <v>9</v>
      </c>
      <c r="I30">
        <f t="shared" si="1"/>
        <v>15</v>
      </c>
      <c r="J30">
        <v>273</v>
      </c>
      <c r="K30" s="2">
        <f t="shared" si="2"/>
        <v>0.054945054945054944</v>
      </c>
    </row>
    <row r="31" spans="1:11" ht="12.75">
      <c r="A31" s="3" t="s">
        <v>163</v>
      </c>
      <c r="B31">
        <v>681</v>
      </c>
      <c r="I31">
        <f t="shared" si="1"/>
        <v>0</v>
      </c>
      <c r="J31">
        <v>681</v>
      </c>
      <c r="K31" s="2">
        <f t="shared" si="2"/>
        <v>0</v>
      </c>
    </row>
    <row r="32" spans="1:11" ht="12.75">
      <c r="A32" s="3" t="s">
        <v>164</v>
      </c>
      <c r="B32" s="1">
        <v>2736</v>
      </c>
      <c r="C32">
        <v>60</v>
      </c>
      <c r="D32">
        <v>30</v>
      </c>
      <c r="E32">
        <v>15</v>
      </c>
      <c r="H32">
        <v>3</v>
      </c>
      <c r="I32">
        <f t="shared" si="1"/>
        <v>108</v>
      </c>
      <c r="J32" s="1">
        <v>2844</v>
      </c>
      <c r="K32" s="2">
        <f t="shared" si="2"/>
        <v>0.0379746835443038</v>
      </c>
    </row>
    <row r="33" spans="1:11" ht="12.75">
      <c r="A33" s="3" t="s">
        <v>165</v>
      </c>
      <c r="B33">
        <v>390</v>
      </c>
      <c r="C33">
        <v>33</v>
      </c>
      <c r="E33">
        <v>3</v>
      </c>
      <c r="I33">
        <f t="shared" si="1"/>
        <v>36</v>
      </c>
      <c r="J33">
        <v>426</v>
      </c>
      <c r="K33" s="2">
        <f t="shared" si="2"/>
        <v>0.08450704225352113</v>
      </c>
    </row>
    <row r="34" spans="1:11" ht="12.75">
      <c r="A34" s="3" t="s">
        <v>166</v>
      </c>
      <c r="B34" s="1">
        <v>2924</v>
      </c>
      <c r="C34">
        <v>9</v>
      </c>
      <c r="I34">
        <f t="shared" si="1"/>
        <v>9</v>
      </c>
      <c r="J34" s="1">
        <v>2933</v>
      </c>
      <c r="K34" s="2">
        <f t="shared" si="2"/>
        <v>0.003068530514831231</v>
      </c>
    </row>
    <row r="35" spans="1:11" ht="12.75">
      <c r="A35" s="3" t="s">
        <v>167</v>
      </c>
      <c r="B35" s="1">
        <v>2902</v>
      </c>
      <c r="C35">
        <v>57</v>
      </c>
      <c r="D35">
        <v>12</v>
      </c>
      <c r="E35">
        <v>9</v>
      </c>
      <c r="F35">
        <v>204</v>
      </c>
      <c r="H35">
        <v>6</v>
      </c>
      <c r="I35">
        <f t="shared" si="1"/>
        <v>288</v>
      </c>
      <c r="J35" s="1">
        <v>3190</v>
      </c>
      <c r="K35" s="2">
        <f t="shared" si="2"/>
        <v>0.090282131661442</v>
      </c>
    </row>
    <row r="36" spans="1:11" ht="12.75">
      <c r="A36" s="3" t="s">
        <v>168</v>
      </c>
      <c r="B36">
        <v>945</v>
      </c>
      <c r="C36">
        <v>51</v>
      </c>
      <c r="I36">
        <f t="shared" si="1"/>
        <v>51</v>
      </c>
      <c r="J36">
        <v>996</v>
      </c>
      <c r="K36" s="2">
        <f t="shared" si="2"/>
        <v>0.05120481927710843</v>
      </c>
    </row>
    <row r="37" spans="1:11" ht="12.75">
      <c r="A37" s="3" t="s">
        <v>169</v>
      </c>
      <c r="B37" s="1">
        <v>1080</v>
      </c>
      <c r="C37">
        <v>27</v>
      </c>
      <c r="E37">
        <v>6</v>
      </c>
      <c r="G37">
        <v>3</v>
      </c>
      <c r="I37">
        <f t="shared" si="1"/>
        <v>36</v>
      </c>
      <c r="J37" s="1">
        <v>1116</v>
      </c>
      <c r="K37" s="2">
        <f t="shared" si="2"/>
        <v>0.03225806451612903</v>
      </c>
    </row>
    <row r="38" spans="1:11" ht="12.75">
      <c r="A38" s="3" t="s">
        <v>170</v>
      </c>
      <c r="B38">
        <v>288</v>
      </c>
      <c r="I38">
        <f t="shared" si="1"/>
        <v>0</v>
      </c>
      <c r="J38">
        <v>288</v>
      </c>
      <c r="K38" s="2">
        <f t="shared" si="2"/>
        <v>0</v>
      </c>
    </row>
    <row r="40" spans="2:11" ht="12.75">
      <c r="B40" s="3"/>
      <c r="C40" s="3"/>
      <c r="D40" s="3" t="s">
        <v>157</v>
      </c>
      <c r="E40" s="3"/>
      <c r="F40" s="3"/>
      <c r="G40" s="3"/>
      <c r="H40" s="3"/>
      <c r="I40" s="3"/>
      <c r="J40" s="3"/>
      <c r="K40" s="3"/>
    </row>
    <row r="41" spans="1:11" ht="12.75">
      <c r="A41" s="3" t="s">
        <v>188</v>
      </c>
      <c r="B41" s="3" t="s">
        <v>11</v>
      </c>
      <c r="C41" s="3" t="s">
        <v>2</v>
      </c>
      <c r="D41" s="3" t="s">
        <v>158</v>
      </c>
      <c r="E41" s="3" t="s">
        <v>4</v>
      </c>
      <c r="F41" s="3" t="s">
        <v>1</v>
      </c>
      <c r="G41" s="3" t="s">
        <v>5</v>
      </c>
      <c r="H41" s="3" t="s">
        <v>6</v>
      </c>
      <c r="I41" s="3" t="s">
        <v>186</v>
      </c>
      <c r="J41" s="3" t="s">
        <v>7</v>
      </c>
      <c r="K41" s="3" t="s">
        <v>187</v>
      </c>
    </row>
    <row r="43" spans="1:11" ht="12.75">
      <c r="A43" t="s">
        <v>178</v>
      </c>
      <c r="B43">
        <v>354</v>
      </c>
      <c r="C43">
        <v>168</v>
      </c>
      <c r="D43">
        <v>36</v>
      </c>
      <c r="E43">
        <v>3</v>
      </c>
      <c r="F43">
        <v>21</v>
      </c>
      <c r="G43">
        <v>204</v>
      </c>
      <c r="H43">
        <v>6</v>
      </c>
      <c r="I43">
        <f aca="true" t="shared" si="3" ref="I43:I49">+SUM(C43:H43)</f>
        <v>438</v>
      </c>
      <c r="J43">
        <v>792</v>
      </c>
      <c r="K43" s="2">
        <f>+I43/J43</f>
        <v>0.553030303030303</v>
      </c>
    </row>
    <row r="44" spans="1:11" ht="12.75">
      <c r="A44" t="s">
        <v>179</v>
      </c>
      <c r="B44" s="1">
        <v>1998</v>
      </c>
      <c r="C44">
        <v>135</v>
      </c>
      <c r="D44">
        <v>9</v>
      </c>
      <c r="E44">
        <v>9</v>
      </c>
      <c r="F44">
        <v>15</v>
      </c>
      <c r="G44">
        <v>133</v>
      </c>
      <c r="H44">
        <v>39</v>
      </c>
      <c r="I44">
        <f t="shared" si="3"/>
        <v>340</v>
      </c>
      <c r="J44" s="1">
        <v>2338</v>
      </c>
      <c r="K44" s="2">
        <f aca="true" t="shared" si="4" ref="K43:K50">+I44/J44</f>
        <v>0.1454234388366125</v>
      </c>
    </row>
    <row r="45" spans="1:11" ht="12.75">
      <c r="A45" t="s">
        <v>180</v>
      </c>
      <c r="B45">
        <v>828</v>
      </c>
      <c r="C45">
        <v>324</v>
      </c>
      <c r="D45">
        <v>56</v>
      </c>
      <c r="E45">
        <v>36</v>
      </c>
      <c r="F45">
        <v>12</v>
      </c>
      <c r="G45">
        <v>140</v>
      </c>
      <c r="H45">
        <v>48</v>
      </c>
      <c r="I45">
        <f t="shared" si="3"/>
        <v>616</v>
      </c>
      <c r="J45" s="1">
        <v>1444</v>
      </c>
      <c r="K45" s="2">
        <f t="shared" si="4"/>
        <v>0.4265927977839335</v>
      </c>
    </row>
    <row r="46" spans="1:11" ht="12.75">
      <c r="A46" t="s">
        <v>181</v>
      </c>
      <c r="B46">
        <v>768</v>
      </c>
      <c r="C46">
        <v>159</v>
      </c>
      <c r="D46">
        <v>27</v>
      </c>
      <c r="E46">
        <v>33</v>
      </c>
      <c r="F46">
        <v>102</v>
      </c>
      <c r="G46">
        <v>147</v>
      </c>
      <c r="H46">
        <v>48</v>
      </c>
      <c r="I46">
        <f t="shared" si="3"/>
        <v>516</v>
      </c>
      <c r="J46" s="1">
        <v>1284</v>
      </c>
      <c r="K46" s="2">
        <f t="shared" si="4"/>
        <v>0.40186915887850466</v>
      </c>
    </row>
    <row r="47" spans="1:11" ht="12.75">
      <c r="A47" t="s">
        <v>182</v>
      </c>
      <c r="B47" s="1">
        <v>1617</v>
      </c>
      <c r="C47">
        <v>234</v>
      </c>
      <c r="D47">
        <v>90</v>
      </c>
      <c r="E47">
        <v>45</v>
      </c>
      <c r="F47">
        <v>3</v>
      </c>
      <c r="G47">
        <v>45</v>
      </c>
      <c r="H47">
        <v>48</v>
      </c>
      <c r="I47">
        <f t="shared" si="3"/>
        <v>465</v>
      </c>
      <c r="J47" s="1">
        <v>2082</v>
      </c>
      <c r="K47" s="2">
        <f t="shared" si="4"/>
        <v>0.22334293948126802</v>
      </c>
    </row>
    <row r="48" spans="1:11" ht="12.75">
      <c r="A48" t="s">
        <v>183</v>
      </c>
      <c r="B48" s="1">
        <v>1551</v>
      </c>
      <c r="C48">
        <v>348</v>
      </c>
      <c r="D48">
        <v>111</v>
      </c>
      <c r="E48">
        <v>60</v>
      </c>
      <c r="F48">
        <v>24</v>
      </c>
      <c r="G48">
        <v>225</v>
      </c>
      <c r="H48">
        <v>66</v>
      </c>
      <c r="I48">
        <f t="shared" si="3"/>
        <v>834</v>
      </c>
      <c r="J48" s="1">
        <v>2385</v>
      </c>
      <c r="K48" s="2">
        <f t="shared" si="4"/>
        <v>0.34968553459119495</v>
      </c>
    </row>
    <row r="49" spans="1:11" ht="12.75">
      <c r="A49" t="s">
        <v>184</v>
      </c>
      <c r="B49" s="1">
        <v>1113</v>
      </c>
      <c r="C49">
        <v>219</v>
      </c>
      <c r="D49">
        <v>66</v>
      </c>
      <c r="E49">
        <v>69</v>
      </c>
      <c r="F49">
        <v>18</v>
      </c>
      <c r="G49">
        <v>21</v>
      </c>
      <c r="H49">
        <v>63</v>
      </c>
      <c r="I49">
        <f t="shared" si="3"/>
        <v>456</v>
      </c>
      <c r="J49" s="1">
        <v>1569</v>
      </c>
      <c r="K49" s="2">
        <f t="shared" si="4"/>
        <v>0.29063097514340347</v>
      </c>
    </row>
    <row r="50" spans="1:11" ht="12.75">
      <c r="A50" t="s">
        <v>185</v>
      </c>
      <c r="B50" s="1">
        <v>1914</v>
      </c>
      <c r="C50">
        <v>3</v>
      </c>
      <c r="J50" s="1">
        <v>1917</v>
      </c>
      <c r="K50" s="2">
        <f t="shared" si="4"/>
        <v>0</v>
      </c>
    </row>
    <row r="54" spans="1:11" ht="12.75">
      <c r="A54" s="32" t="s">
        <v>189</v>
      </c>
      <c r="B54" s="33"/>
      <c r="C54" s="33"/>
      <c r="D54" s="33"/>
      <c r="E54" s="33" t="s">
        <v>157</v>
      </c>
      <c r="F54" s="33"/>
      <c r="G54" s="33"/>
      <c r="H54" s="33"/>
      <c r="I54" s="33"/>
      <c r="J54" s="6"/>
      <c r="K54" s="6"/>
    </row>
    <row r="55" spans="1:11" ht="12.75">
      <c r="A55" s="6"/>
      <c r="B55" s="33" t="s">
        <v>0</v>
      </c>
      <c r="C55" s="33" t="s">
        <v>1</v>
      </c>
      <c r="D55" s="33" t="s">
        <v>2</v>
      </c>
      <c r="E55" s="33" t="s">
        <v>158</v>
      </c>
      <c r="F55" s="33" t="s">
        <v>4</v>
      </c>
      <c r="G55" s="33" t="s">
        <v>5</v>
      </c>
      <c r="H55" s="33" t="s">
        <v>6</v>
      </c>
      <c r="I55" s="33" t="s">
        <v>190</v>
      </c>
      <c r="J55" s="34" t="s">
        <v>7</v>
      </c>
      <c r="K55" s="35" t="s">
        <v>191</v>
      </c>
    </row>
    <row r="57" spans="1:11" ht="12.75">
      <c r="A57" t="s">
        <v>159</v>
      </c>
      <c r="B57" s="1">
        <v>1854</v>
      </c>
      <c r="D57">
        <v>21</v>
      </c>
      <c r="I57">
        <f aca="true" t="shared" si="5" ref="I57:I99">+SUM(C57:H57)</f>
        <v>21</v>
      </c>
      <c r="J57" s="1">
        <v>1875</v>
      </c>
      <c r="K57" s="2">
        <f aca="true" t="shared" si="6" ref="K57:K99">+I57/J57</f>
        <v>0.0112</v>
      </c>
    </row>
    <row r="58" spans="1:11" ht="12.75">
      <c r="A58" t="s">
        <v>160</v>
      </c>
      <c r="B58">
        <v>390</v>
      </c>
      <c r="C58">
        <v>3</v>
      </c>
      <c r="D58">
        <v>96</v>
      </c>
      <c r="H58">
        <v>3</v>
      </c>
      <c r="I58">
        <f t="shared" si="5"/>
        <v>102</v>
      </c>
      <c r="J58">
        <v>492</v>
      </c>
      <c r="K58" s="2">
        <f t="shared" si="6"/>
        <v>0.2073170731707317</v>
      </c>
    </row>
    <row r="59" spans="1:11" ht="12.75">
      <c r="A59" t="s">
        <v>161</v>
      </c>
      <c r="B59" s="1">
        <v>11473</v>
      </c>
      <c r="C59">
        <v>352</v>
      </c>
      <c r="D59" s="1">
        <v>1351</v>
      </c>
      <c r="E59">
        <v>312</v>
      </c>
      <c r="F59">
        <v>318</v>
      </c>
      <c r="G59">
        <v>963</v>
      </c>
      <c r="H59">
        <v>331</v>
      </c>
      <c r="I59">
        <f t="shared" si="5"/>
        <v>3627</v>
      </c>
      <c r="J59" s="1">
        <v>15100</v>
      </c>
      <c r="K59" s="2">
        <f t="shared" si="6"/>
        <v>0.24019867549668875</v>
      </c>
    </row>
    <row r="60" spans="1:11" ht="12.75">
      <c r="A60" t="s">
        <v>162</v>
      </c>
      <c r="B60">
        <v>246</v>
      </c>
      <c r="I60">
        <f t="shared" si="5"/>
        <v>0</v>
      </c>
      <c r="J60">
        <v>246</v>
      </c>
      <c r="K60" s="2">
        <f t="shared" si="6"/>
        <v>0</v>
      </c>
    </row>
    <row r="61" spans="1:11" ht="12.75">
      <c r="A61" t="s">
        <v>163</v>
      </c>
      <c r="B61">
        <v>870</v>
      </c>
      <c r="C61">
        <v>3</v>
      </c>
      <c r="G61">
        <v>3</v>
      </c>
      <c r="I61">
        <f t="shared" si="5"/>
        <v>6</v>
      </c>
      <c r="J61">
        <v>876</v>
      </c>
      <c r="K61" s="2">
        <f t="shared" si="6"/>
        <v>0.00684931506849315</v>
      </c>
    </row>
    <row r="62" spans="1:11" ht="12.75">
      <c r="A62" t="s">
        <v>164</v>
      </c>
      <c r="B62" s="1">
        <v>3438</v>
      </c>
      <c r="D62">
        <v>48</v>
      </c>
      <c r="E62">
        <v>18</v>
      </c>
      <c r="F62">
        <v>9</v>
      </c>
      <c r="I62">
        <f t="shared" si="5"/>
        <v>75</v>
      </c>
      <c r="J62" s="1">
        <v>3513</v>
      </c>
      <c r="K62" s="2">
        <f t="shared" si="6"/>
        <v>0.02134927412467976</v>
      </c>
    </row>
    <row r="63" spans="1:11" ht="12.75">
      <c r="A63" t="s">
        <v>165</v>
      </c>
      <c r="B63">
        <v>402</v>
      </c>
      <c r="C63">
        <v>3</v>
      </c>
      <c r="D63">
        <v>9</v>
      </c>
      <c r="I63">
        <f t="shared" si="5"/>
        <v>12</v>
      </c>
      <c r="J63">
        <v>414</v>
      </c>
      <c r="K63" s="2">
        <f t="shared" si="6"/>
        <v>0.028985507246376812</v>
      </c>
    </row>
    <row r="64" spans="1:11" ht="12.75">
      <c r="A64" t="s">
        <v>166</v>
      </c>
      <c r="B64" s="1">
        <v>2711</v>
      </c>
      <c r="D64">
        <v>15</v>
      </c>
      <c r="I64">
        <f t="shared" si="5"/>
        <v>15</v>
      </c>
      <c r="J64" s="1">
        <v>2726</v>
      </c>
      <c r="K64" s="2">
        <f t="shared" si="6"/>
        <v>0.005502567865003668</v>
      </c>
    </row>
    <row r="65" spans="1:11" ht="12.75">
      <c r="A65" t="s">
        <v>167</v>
      </c>
      <c r="B65" s="1">
        <v>3071</v>
      </c>
      <c r="C65">
        <v>180</v>
      </c>
      <c r="D65">
        <v>39</v>
      </c>
      <c r="E65">
        <v>3</v>
      </c>
      <c r="H65">
        <v>3</v>
      </c>
      <c r="I65">
        <f t="shared" si="5"/>
        <v>225</v>
      </c>
      <c r="J65" s="1">
        <v>3296</v>
      </c>
      <c r="K65" s="2">
        <f t="shared" si="6"/>
        <v>0.06826456310679611</v>
      </c>
    </row>
    <row r="66" spans="1:11" ht="12.75">
      <c r="A66" t="s">
        <v>168</v>
      </c>
      <c r="B66">
        <v>660</v>
      </c>
      <c r="D66">
        <v>39</v>
      </c>
      <c r="F66">
        <v>3</v>
      </c>
      <c r="H66">
        <v>3</v>
      </c>
      <c r="I66">
        <f t="shared" si="5"/>
        <v>45</v>
      </c>
      <c r="J66">
        <v>705</v>
      </c>
      <c r="K66" s="2">
        <f t="shared" si="6"/>
        <v>0.06382978723404255</v>
      </c>
    </row>
    <row r="67" spans="1:11" ht="12.75">
      <c r="A67" t="s">
        <v>169</v>
      </c>
      <c r="B67" s="1">
        <v>1182</v>
      </c>
      <c r="D67">
        <v>63</v>
      </c>
      <c r="I67">
        <f t="shared" si="5"/>
        <v>63</v>
      </c>
      <c r="J67" s="1">
        <v>1245</v>
      </c>
      <c r="K67" s="2">
        <f t="shared" si="6"/>
        <v>0.05060240963855422</v>
      </c>
    </row>
    <row r="68" spans="1:11" ht="12.75">
      <c r="A68" t="s">
        <v>170</v>
      </c>
      <c r="B68">
        <v>294</v>
      </c>
      <c r="G68">
        <v>3</v>
      </c>
      <c r="I68">
        <f t="shared" si="5"/>
        <v>3</v>
      </c>
      <c r="J68">
        <v>297</v>
      </c>
      <c r="K68" s="2">
        <f t="shared" si="6"/>
        <v>0.010101010101010102</v>
      </c>
    </row>
    <row r="69" spans="1:11" ht="19.5" customHeight="1">
      <c r="A69" t="s">
        <v>174</v>
      </c>
      <c r="B69" s="1">
        <v>9433</v>
      </c>
      <c r="C69">
        <v>337</v>
      </c>
      <c r="D69" s="1">
        <v>1264</v>
      </c>
      <c r="E69">
        <v>282</v>
      </c>
      <c r="F69">
        <v>267</v>
      </c>
      <c r="G69">
        <v>942</v>
      </c>
      <c r="H69">
        <v>271</v>
      </c>
      <c r="I69">
        <f t="shared" si="5"/>
        <v>3363</v>
      </c>
      <c r="J69" s="1">
        <v>12796</v>
      </c>
      <c r="K69" s="2">
        <f t="shared" si="6"/>
        <v>0.2628165051578618</v>
      </c>
    </row>
    <row r="70" spans="1:11" ht="12.75">
      <c r="A70" t="s">
        <v>175</v>
      </c>
      <c r="B70" s="1">
        <v>17158</v>
      </c>
      <c r="C70">
        <v>204</v>
      </c>
      <c r="D70">
        <v>417</v>
      </c>
      <c r="E70">
        <v>51</v>
      </c>
      <c r="F70">
        <v>63</v>
      </c>
      <c r="G70">
        <v>27</v>
      </c>
      <c r="H70">
        <v>69</v>
      </c>
      <c r="I70">
        <f t="shared" si="5"/>
        <v>831</v>
      </c>
      <c r="J70" s="1">
        <v>17989</v>
      </c>
      <c r="K70" s="2">
        <f t="shared" si="6"/>
        <v>0.04619489688142754</v>
      </c>
    </row>
    <row r="71" spans="1:11" ht="23.25" customHeight="1">
      <c r="A71" t="s">
        <v>174</v>
      </c>
      <c r="K71" s="2"/>
    </row>
    <row r="72" spans="1:11" ht="12.75">
      <c r="A72" s="3" t="s">
        <v>160</v>
      </c>
      <c r="B72">
        <v>153</v>
      </c>
      <c r="I72">
        <f t="shared" si="5"/>
        <v>0</v>
      </c>
      <c r="J72">
        <v>153</v>
      </c>
      <c r="K72" s="2">
        <f t="shared" si="6"/>
        <v>0</v>
      </c>
    </row>
    <row r="73" spans="1:11" ht="12.75">
      <c r="A73" s="3" t="s">
        <v>161</v>
      </c>
      <c r="B73" s="1">
        <v>9160</v>
      </c>
      <c r="C73">
        <v>337</v>
      </c>
      <c r="D73" s="1">
        <v>1249</v>
      </c>
      <c r="E73">
        <v>282</v>
      </c>
      <c r="F73">
        <v>267</v>
      </c>
      <c r="G73">
        <v>942</v>
      </c>
      <c r="H73">
        <v>271</v>
      </c>
      <c r="I73">
        <f t="shared" si="5"/>
        <v>3348</v>
      </c>
      <c r="J73" s="1">
        <v>12508</v>
      </c>
      <c r="K73" s="2">
        <f t="shared" si="6"/>
        <v>0.26766869203709626</v>
      </c>
    </row>
    <row r="74" spans="1:11" ht="12.75">
      <c r="A74" s="3" t="s">
        <v>169</v>
      </c>
      <c r="B74">
        <v>120</v>
      </c>
      <c r="D74">
        <v>15</v>
      </c>
      <c r="I74">
        <f t="shared" si="5"/>
        <v>15</v>
      </c>
      <c r="J74">
        <v>135</v>
      </c>
      <c r="K74" s="2">
        <f t="shared" si="6"/>
        <v>0.1111111111111111</v>
      </c>
    </row>
    <row r="75" spans="1:11" ht="12.75">
      <c r="A75" t="s">
        <v>175</v>
      </c>
      <c r="K75" s="2"/>
    </row>
    <row r="76" spans="1:11" ht="12.75">
      <c r="A76" s="3" t="s">
        <v>159</v>
      </c>
      <c r="B76" s="1">
        <v>1854</v>
      </c>
      <c r="D76">
        <v>21</v>
      </c>
      <c r="I76">
        <f t="shared" si="5"/>
        <v>21</v>
      </c>
      <c r="J76" s="1">
        <v>1875</v>
      </c>
      <c r="K76" s="2">
        <f t="shared" si="6"/>
        <v>0.0112</v>
      </c>
    </row>
    <row r="77" spans="1:11" ht="12.75">
      <c r="A77" s="3" t="s">
        <v>160</v>
      </c>
      <c r="B77">
        <v>237</v>
      </c>
      <c r="C77">
        <v>3</v>
      </c>
      <c r="D77">
        <v>96</v>
      </c>
      <c r="H77">
        <v>3</v>
      </c>
      <c r="I77">
        <f t="shared" si="5"/>
        <v>102</v>
      </c>
      <c r="J77">
        <v>339</v>
      </c>
      <c r="K77" s="2">
        <f t="shared" si="6"/>
        <v>0.3008849557522124</v>
      </c>
    </row>
    <row r="78" spans="1:11" ht="12.75">
      <c r="A78" s="3" t="s">
        <v>161</v>
      </c>
      <c r="B78" s="1">
        <v>2313</v>
      </c>
      <c r="C78">
        <v>15</v>
      </c>
      <c r="D78">
        <v>102</v>
      </c>
      <c r="E78">
        <v>30</v>
      </c>
      <c r="F78">
        <v>51</v>
      </c>
      <c r="G78">
        <v>21</v>
      </c>
      <c r="H78">
        <v>60</v>
      </c>
      <c r="I78">
        <f t="shared" si="5"/>
        <v>279</v>
      </c>
      <c r="J78" s="1">
        <v>2592</v>
      </c>
      <c r="K78" s="2">
        <f t="shared" si="6"/>
        <v>0.1076388888888889</v>
      </c>
    </row>
    <row r="79" spans="1:11" ht="12.75">
      <c r="A79" s="3" t="s">
        <v>162</v>
      </c>
      <c r="B79">
        <v>246</v>
      </c>
      <c r="I79">
        <f t="shared" si="5"/>
        <v>0</v>
      </c>
      <c r="J79">
        <v>246</v>
      </c>
      <c r="K79" s="2">
        <f t="shared" si="6"/>
        <v>0</v>
      </c>
    </row>
    <row r="80" spans="1:11" ht="12.75">
      <c r="A80" s="3" t="s">
        <v>163</v>
      </c>
      <c r="B80">
        <v>870</v>
      </c>
      <c r="C80">
        <v>3</v>
      </c>
      <c r="G80">
        <v>3</v>
      </c>
      <c r="I80">
        <f t="shared" si="5"/>
        <v>6</v>
      </c>
      <c r="J80">
        <v>876</v>
      </c>
      <c r="K80" s="2">
        <f t="shared" si="6"/>
        <v>0.00684931506849315</v>
      </c>
    </row>
    <row r="81" spans="1:11" ht="12.75">
      <c r="A81" s="3" t="s">
        <v>164</v>
      </c>
      <c r="B81" s="1">
        <v>3438</v>
      </c>
      <c r="D81">
        <v>48</v>
      </c>
      <c r="E81">
        <v>18</v>
      </c>
      <c r="F81">
        <v>9</v>
      </c>
      <c r="I81">
        <f t="shared" si="5"/>
        <v>75</v>
      </c>
      <c r="J81" s="1">
        <v>3513</v>
      </c>
      <c r="K81" s="2">
        <f t="shared" si="6"/>
        <v>0.02134927412467976</v>
      </c>
    </row>
    <row r="82" spans="1:11" ht="12.75">
      <c r="A82" s="3" t="s">
        <v>165</v>
      </c>
      <c r="B82">
        <v>402</v>
      </c>
      <c r="C82">
        <v>3</v>
      </c>
      <c r="D82">
        <v>9</v>
      </c>
      <c r="I82">
        <f t="shared" si="5"/>
        <v>12</v>
      </c>
      <c r="J82">
        <v>414</v>
      </c>
      <c r="K82" s="2">
        <f t="shared" si="6"/>
        <v>0.028985507246376812</v>
      </c>
    </row>
    <row r="83" spans="1:11" ht="12.75">
      <c r="A83" s="3" t="s">
        <v>166</v>
      </c>
      <c r="B83" s="1">
        <v>2711</v>
      </c>
      <c r="D83">
        <v>15</v>
      </c>
      <c r="I83">
        <f t="shared" si="5"/>
        <v>15</v>
      </c>
      <c r="J83" s="1">
        <v>2726</v>
      </c>
      <c r="K83" s="2">
        <f t="shared" si="6"/>
        <v>0.005502567865003668</v>
      </c>
    </row>
    <row r="84" spans="1:11" ht="12.75">
      <c r="A84" s="3" t="s">
        <v>167</v>
      </c>
      <c r="B84" s="1">
        <v>3071</v>
      </c>
      <c r="C84">
        <v>180</v>
      </c>
      <c r="D84">
        <v>39</v>
      </c>
      <c r="E84">
        <v>3</v>
      </c>
      <c r="H84">
        <v>3</v>
      </c>
      <c r="I84">
        <f t="shared" si="5"/>
        <v>225</v>
      </c>
      <c r="J84" s="1">
        <v>3296</v>
      </c>
      <c r="K84" s="2">
        <f t="shared" si="6"/>
        <v>0.06826456310679611</v>
      </c>
    </row>
    <row r="85" spans="1:11" ht="12.75">
      <c r="A85" s="3" t="s">
        <v>168</v>
      </c>
      <c r="B85">
        <v>660</v>
      </c>
      <c r="D85">
        <v>39</v>
      </c>
      <c r="F85">
        <v>3</v>
      </c>
      <c r="H85">
        <v>3</v>
      </c>
      <c r="I85">
        <f t="shared" si="5"/>
        <v>45</v>
      </c>
      <c r="J85">
        <v>705</v>
      </c>
      <c r="K85" s="2">
        <f t="shared" si="6"/>
        <v>0.06382978723404255</v>
      </c>
    </row>
    <row r="86" spans="1:11" ht="12.75">
      <c r="A86" s="3" t="s">
        <v>169</v>
      </c>
      <c r="B86" s="1">
        <v>1062</v>
      </c>
      <c r="D86">
        <v>48</v>
      </c>
      <c r="I86">
        <f t="shared" si="5"/>
        <v>48</v>
      </c>
      <c r="J86" s="1">
        <v>1110</v>
      </c>
      <c r="K86" s="2">
        <f t="shared" si="6"/>
        <v>0.043243243243243246</v>
      </c>
    </row>
    <row r="87" spans="1:11" ht="12.75">
      <c r="A87" s="3" t="s">
        <v>170</v>
      </c>
      <c r="B87">
        <v>294</v>
      </c>
      <c r="G87">
        <v>3</v>
      </c>
      <c r="I87">
        <f t="shared" si="5"/>
        <v>3</v>
      </c>
      <c r="J87">
        <v>297</v>
      </c>
      <c r="K87" s="2">
        <f t="shared" si="6"/>
        <v>0.010101010101010102</v>
      </c>
    </row>
    <row r="88" ht="12.75">
      <c r="K88" s="2"/>
    </row>
    <row r="89" spans="2:11" ht="12.75">
      <c r="B89" s="4"/>
      <c r="C89" s="4" t="s">
        <v>157</v>
      </c>
      <c r="D89" s="4"/>
      <c r="E89" s="4"/>
      <c r="F89" s="4"/>
      <c r="G89" s="4"/>
      <c r="H89" s="4"/>
      <c r="I89" s="4"/>
      <c r="J89" s="4"/>
      <c r="K89" s="27"/>
    </row>
    <row r="90" spans="2:11" ht="12.75">
      <c r="B90" s="4" t="s">
        <v>0</v>
      </c>
      <c r="C90" s="4" t="s">
        <v>158</v>
      </c>
      <c r="D90" s="4" t="s">
        <v>2</v>
      </c>
      <c r="E90" s="4" t="s">
        <v>4</v>
      </c>
      <c r="F90" s="4" t="s">
        <v>1</v>
      </c>
      <c r="G90" s="4" t="s">
        <v>5</v>
      </c>
      <c r="H90" s="4" t="s">
        <v>6</v>
      </c>
      <c r="I90" s="4" t="s">
        <v>190</v>
      </c>
      <c r="J90" s="4" t="s">
        <v>7</v>
      </c>
      <c r="K90" s="28" t="s">
        <v>191</v>
      </c>
    </row>
    <row r="91" ht="12.75">
      <c r="K91" s="2"/>
    </row>
    <row r="92" spans="1:11" ht="12.75">
      <c r="A92" t="s">
        <v>178</v>
      </c>
      <c r="B92" s="1">
        <v>2127</v>
      </c>
      <c r="C92">
        <v>9</v>
      </c>
      <c r="D92">
        <v>24</v>
      </c>
      <c r="F92">
        <v>12</v>
      </c>
      <c r="G92">
        <v>36</v>
      </c>
      <c r="I92">
        <f t="shared" si="5"/>
        <v>81</v>
      </c>
      <c r="J92" s="1">
        <v>2208</v>
      </c>
      <c r="K92" s="2">
        <f t="shared" si="6"/>
        <v>0.036684782608695655</v>
      </c>
    </row>
    <row r="93" spans="1:11" ht="12.75">
      <c r="A93" t="s">
        <v>179</v>
      </c>
      <c r="B93" s="1">
        <v>1440</v>
      </c>
      <c r="C93">
        <v>30</v>
      </c>
      <c r="D93">
        <v>309</v>
      </c>
      <c r="E93">
        <v>15</v>
      </c>
      <c r="F93">
        <v>27</v>
      </c>
      <c r="G93">
        <v>360</v>
      </c>
      <c r="H93">
        <v>66</v>
      </c>
      <c r="I93">
        <f t="shared" si="5"/>
        <v>807</v>
      </c>
      <c r="J93" s="1">
        <v>2247</v>
      </c>
      <c r="K93" s="2">
        <f t="shared" si="6"/>
        <v>0.3591455273698264</v>
      </c>
    </row>
    <row r="94" spans="1:11" ht="12.75">
      <c r="A94" t="s">
        <v>180</v>
      </c>
      <c r="B94" s="1">
        <v>2236</v>
      </c>
      <c r="C94">
        <v>96</v>
      </c>
      <c r="D94">
        <v>388</v>
      </c>
      <c r="E94">
        <v>84</v>
      </c>
      <c r="F94">
        <v>40</v>
      </c>
      <c r="G94">
        <v>252</v>
      </c>
      <c r="H94">
        <v>76</v>
      </c>
      <c r="I94">
        <f t="shared" si="5"/>
        <v>936</v>
      </c>
      <c r="J94" s="1">
        <v>3172</v>
      </c>
      <c r="K94" s="2">
        <f t="shared" si="6"/>
        <v>0.29508196721311475</v>
      </c>
    </row>
    <row r="95" spans="1:11" ht="12.75">
      <c r="A95" t="s">
        <v>181</v>
      </c>
      <c r="B95" s="1">
        <v>1557</v>
      </c>
      <c r="C95">
        <v>78</v>
      </c>
      <c r="D95">
        <v>360</v>
      </c>
      <c r="E95">
        <v>60</v>
      </c>
      <c r="F95">
        <v>225</v>
      </c>
      <c r="G95">
        <v>249</v>
      </c>
      <c r="H95">
        <v>45</v>
      </c>
      <c r="I95">
        <f t="shared" si="5"/>
        <v>1017</v>
      </c>
      <c r="J95" s="1">
        <v>2574</v>
      </c>
      <c r="K95" s="2">
        <f t="shared" si="6"/>
        <v>0.3951048951048951</v>
      </c>
    </row>
    <row r="96" spans="1:11" ht="12.75">
      <c r="A96" t="s">
        <v>182</v>
      </c>
      <c r="B96">
        <v>813</v>
      </c>
      <c r="C96">
        <v>45</v>
      </c>
      <c r="D96">
        <v>93</v>
      </c>
      <c r="E96">
        <v>45</v>
      </c>
      <c r="F96">
        <v>18</v>
      </c>
      <c r="G96">
        <v>12</v>
      </c>
      <c r="H96">
        <v>36</v>
      </c>
      <c r="I96">
        <f t="shared" si="5"/>
        <v>249</v>
      </c>
      <c r="J96" s="1">
        <v>1062</v>
      </c>
      <c r="K96" s="2">
        <f t="shared" si="6"/>
        <v>0.2344632768361582</v>
      </c>
    </row>
    <row r="97" spans="1:11" ht="12.75">
      <c r="A97" t="s">
        <v>183</v>
      </c>
      <c r="B97">
        <v>987</v>
      </c>
      <c r="C97">
        <v>24</v>
      </c>
      <c r="D97">
        <v>75</v>
      </c>
      <c r="E97">
        <v>63</v>
      </c>
      <c r="F97">
        <v>15</v>
      </c>
      <c r="G97">
        <v>33</v>
      </c>
      <c r="H97">
        <v>48</v>
      </c>
      <c r="I97">
        <f t="shared" si="5"/>
        <v>258</v>
      </c>
      <c r="J97" s="1">
        <v>1245</v>
      </c>
      <c r="K97" s="2">
        <f t="shared" si="6"/>
        <v>0.20722891566265061</v>
      </c>
    </row>
    <row r="98" spans="1:11" ht="12.75">
      <c r="A98" t="s">
        <v>184</v>
      </c>
      <c r="B98" s="1">
        <v>1746</v>
      </c>
      <c r="C98">
        <v>30</v>
      </c>
      <c r="D98">
        <v>102</v>
      </c>
      <c r="E98">
        <v>51</v>
      </c>
      <c r="F98">
        <v>15</v>
      </c>
      <c r="G98">
        <v>21</v>
      </c>
      <c r="H98">
        <v>60</v>
      </c>
      <c r="I98">
        <f t="shared" si="5"/>
        <v>279</v>
      </c>
      <c r="J98" s="1">
        <v>2025</v>
      </c>
      <c r="K98" s="2">
        <f t="shared" si="6"/>
        <v>0.13777777777777778</v>
      </c>
    </row>
    <row r="99" spans="1:11" ht="12.75">
      <c r="A99" t="s">
        <v>185</v>
      </c>
      <c r="B99">
        <v>567</v>
      </c>
      <c r="I99">
        <f t="shared" si="5"/>
        <v>0</v>
      </c>
      <c r="J99">
        <v>567</v>
      </c>
      <c r="K99" s="2">
        <f t="shared" si="6"/>
        <v>0</v>
      </c>
    </row>
    <row r="100" ht="12.75">
      <c r="A100" t="s">
        <v>156</v>
      </c>
    </row>
  </sheetData>
  <mergeCells count="1">
    <mergeCell ref="C4:I4"/>
  </mergeCells>
  <printOptions/>
  <pageMargins left="0.75" right="0.75" top="0.61" bottom="1" header="0.5" footer="0.5"/>
  <pageSetup fitToHeight="2" horizontalDpi="600" verticalDpi="600" orientation="portrait" scale="96" r:id="rId1"/>
  <headerFooter alignWithMargins="0">
    <oddFooter>&amp;LPBA: &amp;Z&amp;F &amp;A  &amp;D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selection activeCell="F2" sqref="F2"/>
    </sheetView>
  </sheetViews>
  <sheetFormatPr defaultColWidth="9.140625" defaultRowHeight="12.75"/>
  <cols>
    <col min="1" max="16384" width="9.140625" style="25" customWidth="1"/>
  </cols>
  <sheetData>
    <row r="1" ht="12">
      <c r="F1" s="25" t="s">
        <v>154</v>
      </c>
    </row>
    <row r="2" ht="12">
      <c r="A2" s="25" t="s">
        <v>34</v>
      </c>
    </row>
    <row r="3" ht="12">
      <c r="A3" s="25" t="s">
        <v>35</v>
      </c>
    </row>
    <row r="4" ht="12">
      <c r="A4" s="25" t="s">
        <v>36</v>
      </c>
    </row>
    <row r="5" ht="12">
      <c r="A5" s="25" t="s">
        <v>35</v>
      </c>
    </row>
    <row r="6" ht="12">
      <c r="A6" s="25" t="s">
        <v>37</v>
      </c>
    </row>
    <row r="7" ht="12">
      <c r="A7" s="25" t="s">
        <v>38</v>
      </c>
    </row>
    <row r="8" ht="12">
      <c r="A8" s="25" t="s">
        <v>39</v>
      </c>
    </row>
    <row r="9" ht="12">
      <c r="A9" s="25" t="s">
        <v>40</v>
      </c>
    </row>
    <row r="10" ht="12">
      <c r="A10" s="25" t="s">
        <v>41</v>
      </c>
    </row>
    <row r="11" ht="12">
      <c r="A11" s="25" t="s">
        <v>42</v>
      </c>
    </row>
    <row r="12" ht="12">
      <c r="A12" s="25" t="s">
        <v>43</v>
      </c>
    </row>
    <row r="13" ht="12">
      <c r="A13" s="25" t="s">
        <v>44</v>
      </c>
    </row>
    <row r="14" ht="12">
      <c r="A14" s="25" t="s">
        <v>45</v>
      </c>
    </row>
    <row r="15" ht="12">
      <c r="A15" s="25" t="s">
        <v>35</v>
      </c>
    </row>
    <row r="16" ht="12">
      <c r="A16" s="25" t="s">
        <v>35</v>
      </c>
    </row>
    <row r="17" ht="12">
      <c r="A17" s="25" t="s">
        <v>46</v>
      </c>
    </row>
    <row r="18" ht="12">
      <c r="A18" s="25" t="s">
        <v>35</v>
      </c>
    </row>
    <row r="19" ht="12">
      <c r="A19" s="25" t="s">
        <v>47</v>
      </c>
    </row>
    <row r="20" ht="12">
      <c r="A20" s="25" t="s">
        <v>48</v>
      </c>
    </row>
    <row r="21" ht="12">
      <c r="A21" s="25" t="s">
        <v>49</v>
      </c>
    </row>
    <row r="22" ht="12">
      <c r="A22" s="25" t="s">
        <v>50</v>
      </c>
    </row>
    <row r="23" ht="12">
      <c r="A23" s="25" t="s">
        <v>51</v>
      </c>
    </row>
    <row r="24" ht="12">
      <c r="A24" s="25" t="s">
        <v>52</v>
      </c>
    </row>
    <row r="25" ht="12">
      <c r="A25" s="25" t="s">
        <v>35</v>
      </c>
    </row>
    <row r="26" ht="12">
      <c r="A26" s="25" t="s">
        <v>53</v>
      </c>
    </row>
    <row r="28" ht="12">
      <c r="A28" s="25" t="s">
        <v>54</v>
      </c>
    </row>
    <row r="29" ht="12">
      <c r="A29" s="25" t="s">
        <v>55</v>
      </c>
    </row>
    <row r="30" ht="12">
      <c r="A30" s="25" t="s">
        <v>54</v>
      </c>
    </row>
    <row r="31" ht="12">
      <c r="A31" s="25" t="s">
        <v>56</v>
      </c>
    </row>
    <row r="32" ht="12">
      <c r="A32" s="25" t="s">
        <v>54</v>
      </c>
    </row>
    <row r="33" ht="12">
      <c r="A33" s="25" t="s">
        <v>57</v>
      </c>
    </row>
    <row r="34" ht="12">
      <c r="A34" s="25" t="s">
        <v>58</v>
      </c>
    </row>
    <row r="35" ht="12">
      <c r="A35" s="25" t="s">
        <v>59</v>
      </c>
    </row>
    <row r="36" ht="12">
      <c r="A36" s="25" t="s">
        <v>60</v>
      </c>
    </row>
    <row r="37" ht="12">
      <c r="A37" s="25" t="s">
        <v>61</v>
      </c>
    </row>
    <row r="38" ht="12">
      <c r="A38" s="25" t="s">
        <v>62</v>
      </c>
    </row>
    <row r="39" ht="12">
      <c r="A39" s="25" t="s">
        <v>63</v>
      </c>
    </row>
    <row r="40" ht="12">
      <c r="A40" s="25" t="s">
        <v>64</v>
      </c>
    </row>
    <row r="41" ht="12">
      <c r="A41" s="25" t="s">
        <v>65</v>
      </c>
    </row>
    <row r="42" ht="12">
      <c r="A42" s="25" t="s">
        <v>66</v>
      </c>
    </row>
    <row r="43" ht="12">
      <c r="A43" s="25" t="s">
        <v>67</v>
      </c>
    </row>
    <row r="44" ht="12">
      <c r="A44" s="25" t="s">
        <v>68</v>
      </c>
    </row>
    <row r="45" ht="12">
      <c r="A45" s="25" t="s">
        <v>69</v>
      </c>
    </row>
    <row r="46" ht="12">
      <c r="A46" s="25" t="s">
        <v>70</v>
      </c>
    </row>
    <row r="47" ht="12">
      <c r="A47" s="25" t="s">
        <v>71</v>
      </c>
    </row>
    <row r="48" ht="12">
      <c r="A48" s="25" t="s">
        <v>72</v>
      </c>
    </row>
    <row r="49" ht="12">
      <c r="A49" s="25" t="s">
        <v>73</v>
      </c>
    </row>
    <row r="50" ht="12">
      <c r="A50" s="25" t="s">
        <v>74</v>
      </c>
    </row>
    <row r="51" ht="12">
      <c r="A51" s="25" t="s">
        <v>75</v>
      </c>
    </row>
    <row r="52" ht="12">
      <c r="A52" s="25" t="s">
        <v>76</v>
      </c>
    </row>
    <row r="53" ht="12">
      <c r="A53" s="25" t="s">
        <v>77</v>
      </c>
    </row>
    <row r="54" ht="12">
      <c r="A54" s="25" t="s">
        <v>78</v>
      </c>
    </row>
    <row r="55" ht="12">
      <c r="A55" s="25" t="s">
        <v>79</v>
      </c>
    </row>
    <row r="56" ht="12">
      <c r="A56" s="25" t="s">
        <v>80</v>
      </c>
    </row>
    <row r="59" ht="12">
      <c r="A59" s="25" t="s">
        <v>81</v>
      </c>
    </row>
    <row r="60" ht="12">
      <c r="A60" s="25" t="s">
        <v>82</v>
      </c>
    </row>
    <row r="61" ht="12">
      <c r="A61" s="25" t="s">
        <v>83</v>
      </c>
    </row>
    <row r="62" ht="12">
      <c r="A62" s="25" t="s">
        <v>84</v>
      </c>
    </row>
    <row r="63" ht="12">
      <c r="A63" s="25" t="s">
        <v>85</v>
      </c>
    </row>
    <row r="64" ht="12">
      <c r="A64" s="25" t="s">
        <v>86</v>
      </c>
    </row>
    <row r="65" ht="12">
      <c r="A65" s="25" t="s">
        <v>87</v>
      </c>
    </row>
    <row r="66" ht="12">
      <c r="A66" s="25" t="s">
        <v>88</v>
      </c>
    </row>
    <row r="67" ht="12">
      <c r="A67" s="25" t="s">
        <v>89</v>
      </c>
    </row>
    <row r="68" ht="12">
      <c r="A68" s="25" t="s">
        <v>90</v>
      </c>
    </row>
    <row r="69" ht="12">
      <c r="A69" s="25" t="s">
        <v>91</v>
      </c>
    </row>
    <row r="70" ht="12">
      <c r="A70" s="25" t="s">
        <v>92</v>
      </c>
    </row>
    <row r="71" ht="12">
      <c r="A71" s="25" t="s">
        <v>93</v>
      </c>
    </row>
    <row r="74" ht="12">
      <c r="A74" s="25" t="s">
        <v>94</v>
      </c>
    </row>
    <row r="75" ht="12">
      <c r="A75" s="25" t="s">
        <v>95</v>
      </c>
    </row>
    <row r="76" ht="12">
      <c r="A76" s="25" t="s">
        <v>96</v>
      </c>
    </row>
    <row r="77" ht="12">
      <c r="A77" s="25" t="s">
        <v>95</v>
      </c>
    </row>
    <row r="78" ht="12">
      <c r="A78" s="25" t="s">
        <v>97</v>
      </c>
    </row>
    <row r="79" ht="12">
      <c r="A79" s="25" t="s">
        <v>98</v>
      </c>
    </row>
    <row r="80" ht="12">
      <c r="A80" s="25" t="s">
        <v>99</v>
      </c>
    </row>
    <row r="81" ht="12">
      <c r="A81" s="25" t="s">
        <v>100</v>
      </c>
    </row>
    <row r="82" ht="12">
      <c r="A82" s="25" t="s">
        <v>101</v>
      </c>
    </row>
    <row r="83" ht="12">
      <c r="A83" s="25" t="s">
        <v>102</v>
      </c>
    </row>
    <row r="84" ht="12">
      <c r="A84" s="25" t="s">
        <v>103</v>
      </c>
    </row>
    <row r="85" ht="12">
      <c r="A85" s="25" t="s">
        <v>104</v>
      </c>
    </row>
    <row r="86" ht="12">
      <c r="A86" s="25" t="s">
        <v>105</v>
      </c>
    </row>
    <row r="87" ht="12">
      <c r="A87" s="25" t="s">
        <v>106</v>
      </c>
    </row>
    <row r="88" ht="12">
      <c r="A88" s="25" t="s">
        <v>107</v>
      </c>
    </row>
    <row r="89" ht="12">
      <c r="A89" s="25" t="s">
        <v>108</v>
      </c>
    </row>
    <row r="90" ht="12">
      <c r="A90" s="25" t="s">
        <v>109</v>
      </c>
    </row>
    <row r="91" ht="12">
      <c r="A91" s="25" t="s">
        <v>110</v>
      </c>
    </row>
    <row r="92" ht="12">
      <c r="A92" s="25" t="s">
        <v>95</v>
      </c>
    </row>
    <row r="93" ht="12">
      <c r="A93" s="25" t="s">
        <v>111</v>
      </c>
    </row>
    <row r="94" ht="12">
      <c r="A94" s="25" t="s">
        <v>95</v>
      </c>
    </row>
    <row r="95" ht="12">
      <c r="A95" s="25" t="s">
        <v>95</v>
      </c>
    </row>
    <row r="96" ht="12">
      <c r="A96" s="25" t="s">
        <v>112</v>
      </c>
    </row>
    <row r="97" ht="12">
      <c r="A97" s="25" t="s">
        <v>95</v>
      </c>
    </row>
    <row r="98" ht="12">
      <c r="A98" s="25" t="s">
        <v>97</v>
      </c>
    </row>
    <row r="99" ht="12">
      <c r="A99" s="25" t="s">
        <v>113</v>
      </c>
    </row>
    <row r="100" ht="12">
      <c r="A100" s="25" t="s">
        <v>99</v>
      </c>
    </row>
    <row r="101" ht="12">
      <c r="A101" s="25" t="s">
        <v>114</v>
      </c>
    </row>
    <row r="102" ht="12">
      <c r="A102" s="25" t="s">
        <v>115</v>
      </c>
    </row>
    <row r="103" ht="12">
      <c r="A103" s="25" t="s">
        <v>116</v>
      </c>
    </row>
    <row r="104" ht="12">
      <c r="A104" s="25" t="s">
        <v>117</v>
      </c>
    </row>
    <row r="105" ht="12">
      <c r="A105" s="25" t="s">
        <v>118</v>
      </c>
    </row>
    <row r="106" ht="12">
      <c r="A106" s="25" t="s">
        <v>119</v>
      </c>
    </row>
    <row r="107" ht="12">
      <c r="A107" s="25" t="s">
        <v>120</v>
      </c>
    </row>
    <row r="108" ht="12">
      <c r="A108" s="25" t="s">
        <v>121</v>
      </c>
    </row>
    <row r="111" ht="12">
      <c r="A111" s="25" t="s">
        <v>122</v>
      </c>
    </row>
    <row r="112" ht="12">
      <c r="A112" s="25" t="s">
        <v>123</v>
      </c>
    </row>
    <row r="113" ht="12">
      <c r="A113" s="25" t="s">
        <v>122</v>
      </c>
    </row>
    <row r="114" ht="12">
      <c r="A114" s="25" t="s">
        <v>124</v>
      </c>
    </row>
    <row r="115" ht="12">
      <c r="A115" s="25" t="s">
        <v>125</v>
      </c>
    </row>
    <row r="116" ht="12">
      <c r="A116" s="25" t="s">
        <v>126</v>
      </c>
    </row>
    <row r="117" ht="12">
      <c r="A117" s="25" t="s">
        <v>127</v>
      </c>
    </row>
    <row r="118" ht="12">
      <c r="A118" s="25" t="s">
        <v>128</v>
      </c>
    </row>
    <row r="119" ht="12">
      <c r="A119" s="25" t="s">
        <v>129</v>
      </c>
    </row>
    <row r="120" ht="12">
      <c r="A120" s="25" t="s">
        <v>130</v>
      </c>
    </row>
    <row r="121" ht="12">
      <c r="A121" s="25" t="s">
        <v>131</v>
      </c>
    </row>
    <row r="122" ht="12">
      <c r="A122" s="25" t="s">
        <v>132</v>
      </c>
    </row>
    <row r="123" ht="12">
      <c r="A123" s="25" t="s">
        <v>122</v>
      </c>
    </row>
    <row r="125" ht="12">
      <c r="A125" s="25" t="s">
        <v>133</v>
      </c>
    </row>
    <row r="126" ht="12">
      <c r="A126" s="25" t="s">
        <v>134</v>
      </c>
    </row>
    <row r="127" ht="12">
      <c r="A127" s="25" t="s">
        <v>135</v>
      </c>
    </row>
    <row r="128" ht="12">
      <c r="A128" s="25" t="s">
        <v>136</v>
      </c>
    </row>
    <row r="129" ht="12">
      <c r="A129" s="25" t="s">
        <v>137</v>
      </c>
    </row>
    <row r="130" ht="12">
      <c r="A130" s="25" t="s">
        <v>133</v>
      </c>
    </row>
    <row r="131" ht="12">
      <c r="A131" s="25" t="s">
        <v>138</v>
      </c>
    </row>
    <row r="132" ht="12">
      <c r="A132" s="25" t="s">
        <v>133</v>
      </c>
    </row>
    <row r="133" ht="12">
      <c r="A133" s="25" t="s">
        <v>139</v>
      </c>
    </row>
    <row r="134" ht="12">
      <c r="A134" s="25" t="s">
        <v>140</v>
      </c>
    </row>
    <row r="135" ht="12">
      <c r="A135" s="25" t="s">
        <v>141</v>
      </c>
    </row>
    <row r="136" ht="12">
      <c r="A136" s="25" t="s">
        <v>142</v>
      </c>
    </row>
    <row r="137" ht="12">
      <c r="A137" s="25" t="s">
        <v>143</v>
      </c>
    </row>
    <row r="138" ht="12">
      <c r="A138" s="25" t="s">
        <v>144</v>
      </c>
    </row>
    <row r="139" ht="12">
      <c r="A139" s="25" t="s">
        <v>145</v>
      </c>
    </row>
    <row r="140" ht="12">
      <c r="A140" s="25" t="s">
        <v>146</v>
      </c>
    </row>
    <row r="141" ht="12">
      <c r="A141" s="25" t="s">
        <v>147</v>
      </c>
    </row>
    <row r="142" ht="12">
      <c r="A142" s="25" t="s">
        <v>133</v>
      </c>
    </row>
    <row r="143" ht="12">
      <c r="A143" s="25" t="s">
        <v>148</v>
      </c>
    </row>
    <row r="144" ht="12">
      <c r="A144" s="25" t="s">
        <v>149</v>
      </c>
    </row>
    <row r="145" ht="12">
      <c r="A145" s="25" t="s">
        <v>150</v>
      </c>
    </row>
    <row r="146" ht="12">
      <c r="A146" s="25" t="s">
        <v>151</v>
      </c>
    </row>
    <row r="147" ht="12">
      <c r="A147" s="25" t="s">
        <v>152</v>
      </c>
    </row>
    <row r="148" ht="12">
      <c r="A148" s="25" t="s">
        <v>153</v>
      </c>
    </row>
    <row r="149" ht="12">
      <c r="A149" s="25" t="s">
        <v>148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McClelland</dc:creator>
  <cp:keywords/>
  <dc:description/>
  <cp:lastModifiedBy>Lou McClelland</cp:lastModifiedBy>
  <cp:lastPrinted>2006-04-25T05:36:38Z</cp:lastPrinted>
  <dcterms:created xsi:type="dcterms:W3CDTF">2006-04-24T16:26:52Z</dcterms:created>
  <dcterms:modified xsi:type="dcterms:W3CDTF">2006-04-25T05:43:10Z</dcterms:modified>
  <cp:category/>
  <cp:version/>
  <cp:contentType/>
  <cp:contentStatus/>
</cp:coreProperties>
</file>