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College" sheetId="1" r:id="rId1"/>
    <sheet name="CrsLvl x StuLvl" sheetId="2" r:id="rId2"/>
  </sheets>
  <definedNames>
    <definedName name="IDX" localSheetId="0">'College'!$A$5</definedName>
    <definedName name="IDX1" localSheetId="0">'College'!$A$21</definedName>
    <definedName name="_xlnm.Print_Area" localSheetId="1">'CrsLvl x StuLvl'!$A$1:$I$22</definedName>
  </definedNames>
  <calcPr fullCalcOnLoad="1"/>
</workbook>
</file>

<file path=xl/sharedStrings.xml><?xml version="1.0" encoding="utf-8"?>
<sst xmlns="http://schemas.openxmlformats.org/spreadsheetml/2006/main" count="190" uniqueCount="79">
  <si>
    <t>Student College(discipline)</t>
  </si>
  <si>
    <t>Head Count</t>
  </si>
  <si>
    <t>Course Offering College</t>
  </si>
  <si>
    <t>All</t>
  </si>
  <si>
    <t>Arts &amp;</t>
  </si>
  <si>
    <t xml:space="preserve">Sciences </t>
  </si>
  <si>
    <t>Business</t>
  </si>
  <si>
    <t>Education</t>
  </si>
  <si>
    <t>Engineering</t>
  </si>
  <si>
    <t>Arch. &amp; Planning</t>
  </si>
  <si>
    <t>Journalism</t>
  </si>
  <si>
    <t>Music</t>
  </si>
  <si>
    <t>Other</t>
  </si>
  <si>
    <t>Total Hours</t>
  </si>
  <si>
    <t>Row %</t>
  </si>
  <si>
    <t xml:space="preserve">Arts &amp; Sciences </t>
  </si>
  <si>
    <t xml:space="preserve">Business </t>
  </si>
  <si>
    <t xml:space="preserve">Engineering </t>
  </si>
  <si>
    <t xml:space="preserve">Arch. &amp; Planning </t>
  </si>
  <si>
    <t>.</t>
  </si>
  <si>
    <t xml:space="preserve">Journalism </t>
  </si>
  <si>
    <t xml:space="preserve">Music </t>
  </si>
  <si>
    <t xml:space="preserve">From Other CU Campuses </t>
  </si>
  <si>
    <t>Total</t>
  </si>
  <si>
    <t>Lower division students</t>
  </si>
  <si>
    <t xml:space="preserve">Those in every college except AP and music take majority of hrs in AS.  81% of all hours. </t>
  </si>
  <si>
    <t>Upper division -- A&amp;S is 70% of total</t>
  </si>
  <si>
    <t>A&amp;S</t>
  </si>
  <si>
    <t>Own</t>
  </si>
  <si>
    <t xml:space="preserve">Course taking by upper and lower division students, by student college. </t>
  </si>
  <si>
    <t>Fall 2005</t>
  </si>
  <si>
    <t>PBA source code:  L:\ir\reports\iclm\ICLM_UpperLower.sas</t>
  </si>
  <si>
    <t>Lower division students (freshman and sophomores)</t>
  </si>
  <si>
    <t>Upper division students (juniors, seniors and 5th year seniors)</t>
  </si>
  <si>
    <t>a</t>
  </si>
  <si>
    <t xml:space="preserve">Reportable SCH fall 05 by student and course level </t>
  </si>
  <si>
    <t>Course level</t>
  </si>
  <si>
    <t>Grad 5-6000</t>
  </si>
  <si>
    <t>Grad 7-9000</t>
  </si>
  <si>
    <t>Law</t>
  </si>
  <si>
    <t>UG 1-2000</t>
  </si>
  <si>
    <t>UG 3-4000</t>
  </si>
  <si>
    <t>Student level</t>
  </si>
  <si>
    <t>G1</t>
  </si>
  <si>
    <t>G2</t>
  </si>
  <si>
    <t>Prof</t>
  </si>
  <si>
    <t>U1</t>
  </si>
  <si>
    <t>U2</t>
  </si>
  <si>
    <t xml:space="preserve">Definition of student level </t>
  </si>
  <si>
    <t>Grad I: Master's and nondegree grad</t>
  </si>
  <si>
    <t>Grad II: Doctoral and law</t>
  </si>
  <si>
    <t>L1</t>
  </si>
  <si>
    <t>Lower division: Freshmen, sophomores</t>
  </si>
  <si>
    <t>Upper division: Jr, sr, certificate, nondegree UG</t>
  </si>
  <si>
    <t xml:space="preserve">Row pcts </t>
  </si>
  <si>
    <t xml:space="preserve">91% of the SCH taken by lower division </t>
  </si>
  <si>
    <t>students are in lower division courses</t>
  </si>
  <si>
    <t>Column pcts</t>
  </si>
  <si>
    <t>But 25% of the SCH taken in lower division</t>
  </si>
  <si>
    <t>courses are taken by upper division student</t>
  </si>
  <si>
    <t xml:space="preserve">%scddb ;                                                        </t>
  </si>
  <si>
    <t xml:space="preserve">Better if split G2 into doc vs. law </t>
  </si>
  <si>
    <t xml:space="preserve">%fmtmake (data = scddb.scdb057 ,                                </t>
  </si>
  <si>
    <t xml:space="preserve"> start = sid, label = scd_lvl , name = $stulvl, other = 'x' ) ; </t>
  </si>
  <si>
    <t xml:space="preserve">proc format ; value $clvl 'P1','P2','P3'='Prof' ;run ;          </t>
  </si>
  <si>
    <t xml:space="preserve">proctab data = scddb.scdc057  f=comma10.0 ;                     </t>
  </si>
  <si>
    <t xml:space="preserve"> var scd_chrs ;                                                 </t>
  </si>
  <si>
    <t xml:space="preserve"> class sid scdcrslv ;                                           </t>
  </si>
  <si>
    <t xml:space="preserve"> format sid $stulvl. ;                                          </t>
  </si>
  <si>
    <t xml:space="preserve"> format scdcrslv $clvl. ;                                       </t>
  </si>
  <si>
    <t xml:space="preserve">tables scd_chrs,                                                </t>
  </si>
  <si>
    <t xml:space="preserve"> all sid , scdcrslv /rts = 10 ;                                 </t>
  </si>
  <si>
    <t xml:space="preserve">run ;                                                           </t>
  </si>
  <si>
    <t xml:space="preserve">proc freq data = scddb.scdc057 ;                                </t>
  </si>
  <si>
    <t xml:space="preserve">tables scdcrslv * crsenum /list ;                               </t>
  </si>
  <si>
    <t xml:space="preserve">format crsenum $1. ;                                            </t>
  </si>
  <si>
    <t xml:space="preserve">proc freq data = scddb.scdb057 ;                                </t>
  </si>
  <si>
    <t xml:space="preserve">tables scdclass * scd_lvl /&amp;nono ;                              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</si>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</sst>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9" fontId="0" fillId="0" borderId="0" xfId="15" applyNumberFormat="1" applyFont="1" applyAlignment="1">
      <alignment/>
    </xf>
    <xf numFmtId="169" fontId="0" fillId="0" borderId="0" xfId="15" applyNumberFormat="1" applyFont="1" applyAlignment="1">
      <alignment/>
    </xf>
    <xf numFmtId="169" fontId="0" fillId="0" borderId="0" xfId="15" applyNumberFormat="1" applyFont="1" applyAlignment="1">
      <alignment/>
    </xf>
    <xf numFmtId="169" fontId="4" fillId="2" borderId="1" xfId="15" applyNumberFormat="1" applyFont="1" applyFill="1" applyBorder="1" applyAlignment="1">
      <alignment horizontal="center" vertical="top" wrapText="1"/>
    </xf>
    <xf numFmtId="169" fontId="4" fillId="2" borderId="1" xfId="15" applyNumberFormat="1" applyFont="1" applyFill="1" applyBorder="1" applyAlignment="1">
      <alignment horizontal="center" wrapText="1"/>
    </xf>
    <xf numFmtId="169" fontId="3" fillId="3" borderId="1" xfId="15" applyNumberFormat="1" applyFont="1" applyFill="1" applyBorder="1" applyAlignment="1">
      <alignment horizontal="left" vertical="top" wrapText="1"/>
    </xf>
    <xf numFmtId="169" fontId="5" fillId="3" borderId="1" xfId="15" applyNumberFormat="1" applyFont="1" applyFill="1" applyBorder="1" applyAlignment="1">
      <alignment horizontal="right" wrapText="1"/>
    </xf>
    <xf numFmtId="169" fontId="0" fillId="0" borderId="0" xfId="15" applyNumberFormat="1" applyFont="1" applyAlignment="1">
      <alignment/>
    </xf>
    <xf numFmtId="169" fontId="3" fillId="3" borderId="2" xfId="15" applyNumberFormat="1" applyFont="1" applyFill="1" applyBorder="1" applyAlignment="1">
      <alignment horizontal="left" vertical="top" wrapText="1"/>
    </xf>
    <xf numFmtId="169" fontId="5" fillId="3" borderId="2" xfId="15" applyNumberFormat="1" applyFont="1" applyFill="1" applyBorder="1" applyAlignment="1">
      <alignment horizontal="right" wrapText="1"/>
    </xf>
    <xf numFmtId="169" fontId="5" fillId="3" borderId="0" xfId="15" applyNumberFormat="1" applyFont="1" applyFill="1" applyBorder="1" applyAlignment="1">
      <alignment horizontal="right" wrapText="1"/>
    </xf>
    <xf numFmtId="169" fontId="5" fillId="4" borderId="1" xfId="15" applyNumberFormat="1" applyFont="1" applyFill="1" applyBorder="1" applyAlignment="1">
      <alignment horizontal="right" wrapText="1"/>
    </xf>
    <xf numFmtId="169" fontId="0" fillId="4" borderId="0" xfId="15" applyNumberFormat="1" applyFont="1" applyFill="1" applyAlignment="1">
      <alignment/>
    </xf>
    <xf numFmtId="169" fontId="0" fillId="5" borderId="0" xfId="15" applyNumberFormat="1" applyFont="1" applyFill="1" applyAlignment="1">
      <alignment/>
    </xf>
    <xf numFmtId="169" fontId="5" fillId="5" borderId="1" xfId="15" applyNumberFormat="1" applyFont="1" applyFill="1" applyBorder="1" applyAlignment="1">
      <alignment horizontal="right" wrapText="1"/>
    </xf>
    <xf numFmtId="169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left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9" fontId="0" fillId="2" borderId="0" xfId="21" applyFill="1" applyAlignment="1">
      <alignment/>
    </xf>
    <xf numFmtId="9" fontId="0" fillId="0" borderId="0" xfId="21" applyAlignment="1">
      <alignment/>
    </xf>
    <xf numFmtId="9" fontId="0" fillId="5" borderId="4" xfId="21" applyFill="1" applyBorder="1" applyAlignment="1">
      <alignment/>
    </xf>
    <xf numFmtId="9" fontId="0" fillId="5" borderId="0" xfId="21" applyFill="1" applyAlignment="1">
      <alignment/>
    </xf>
    <xf numFmtId="169" fontId="0" fillId="0" borderId="0" xfId="15" applyNumberFormat="1" applyFont="1" applyAlignment="1">
      <alignment wrapText="1"/>
    </xf>
    <xf numFmtId="169" fontId="0" fillId="0" borderId="0" xfId="15" applyNumberFormat="1" applyFont="1" applyAlignment="1">
      <alignment wrapText="1"/>
    </xf>
    <xf numFmtId="169" fontId="0" fillId="0" borderId="0" xfId="15" applyNumberFormat="1" applyFont="1" applyBorder="1" applyAlignment="1">
      <alignment wrapText="1"/>
    </xf>
    <xf numFmtId="169" fontId="0" fillId="0" borderId="2" xfId="15" applyNumberFormat="1" applyFont="1" applyBorder="1" applyAlignment="1">
      <alignment wrapText="1"/>
    </xf>
    <xf numFmtId="169" fontId="4" fillId="2" borderId="5" xfId="15" applyNumberFormat="1" applyFont="1" applyFill="1" applyBorder="1" applyAlignment="1">
      <alignment horizontal="center" wrapText="1"/>
    </xf>
    <xf numFmtId="169" fontId="4" fillId="2" borderId="6" xfId="15" applyNumberFormat="1" applyFont="1" applyFill="1" applyBorder="1" applyAlignment="1">
      <alignment horizontal="center" wrapText="1"/>
    </xf>
    <xf numFmtId="169" fontId="4" fillId="2" borderId="7" xfId="15" applyNumberFormat="1" applyFont="1" applyFill="1" applyBorder="1" applyAlignment="1">
      <alignment horizontal="center" wrapText="1"/>
    </xf>
    <xf numFmtId="169" fontId="4" fillId="2" borderId="8" xfId="15" applyNumberFormat="1" applyFont="1" applyFill="1" applyBorder="1" applyAlignment="1">
      <alignment horizontal="center" wrapText="1"/>
    </xf>
    <xf numFmtId="169" fontId="3" fillId="0" borderId="9" xfId="15" applyNumberFormat="1" applyFont="1" applyBorder="1" applyAlignment="1">
      <alignment horizontal="left" wrapText="1"/>
    </xf>
    <xf numFmtId="169" fontId="4" fillId="2" borderId="10" xfId="15" applyNumberFormat="1" applyFont="1" applyFill="1" applyBorder="1" applyAlignment="1">
      <alignment horizontal="center" wrapText="1"/>
    </xf>
    <xf numFmtId="169" fontId="4" fillId="2" borderId="11" xfId="15" applyNumberFormat="1" applyFont="1" applyFill="1" applyBorder="1" applyAlignment="1">
      <alignment horizontal="center" wrapText="1"/>
    </xf>
    <xf numFmtId="169" fontId="4" fillId="2" borderId="12" xfId="15" applyNumberFormat="1" applyFont="1" applyFill="1" applyBorder="1" applyAlignment="1">
      <alignment horizontal="center" wrapText="1"/>
    </xf>
    <xf numFmtId="169" fontId="4" fillId="2" borderId="13" xfId="15" applyNumberFormat="1" applyFont="1" applyFill="1" applyBorder="1" applyAlignment="1">
      <alignment horizontal="center" wrapText="1"/>
    </xf>
    <xf numFmtId="169" fontId="4" fillId="2" borderId="14" xfId="15" applyNumberFormat="1" applyFont="1" applyFill="1" applyBorder="1" applyAlignment="1">
      <alignment horizontal="center" wrapText="1"/>
    </xf>
    <xf numFmtId="169" fontId="4" fillId="2" borderId="15" xfId="15" applyNumberFormat="1" applyFont="1" applyFill="1" applyBorder="1" applyAlignment="1">
      <alignment horizontal="center" wrapText="1"/>
    </xf>
    <xf numFmtId="169" fontId="4" fillId="2" borderId="16" xfId="15" applyNumberFormat="1" applyFont="1" applyFill="1" applyBorder="1" applyAlignment="1">
      <alignment horizontal="center" wrapText="1"/>
    </xf>
    <xf numFmtId="169" fontId="4" fillId="2" borderId="17" xfId="15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3.57421875" style="8" customWidth="1"/>
    <col min="2" max="2" width="8.28125" style="8" customWidth="1"/>
    <col min="3" max="3" width="9.7109375" style="8" bestFit="1" customWidth="1"/>
    <col min="4" max="4" width="5.7109375" style="8" bestFit="1" customWidth="1"/>
    <col min="5" max="5" width="8.00390625" style="8" bestFit="1" customWidth="1"/>
    <col min="6" max="6" width="5.7109375" style="8" bestFit="1" customWidth="1"/>
    <col min="7" max="7" width="6.8515625" style="8" bestFit="1" customWidth="1"/>
    <col min="8" max="8" width="5.7109375" style="8" bestFit="1" customWidth="1"/>
    <col min="9" max="9" width="7.8515625" style="8" bestFit="1" customWidth="1"/>
    <col min="10" max="10" width="5.7109375" style="8" bestFit="1" customWidth="1"/>
    <col min="11" max="11" width="7.57421875" style="8" bestFit="1" customWidth="1"/>
    <col min="12" max="12" width="5.7109375" style="8" bestFit="1" customWidth="1"/>
    <col min="13" max="13" width="7.7109375" style="8" bestFit="1" customWidth="1"/>
    <col min="14" max="14" width="5.7109375" style="8" bestFit="1" customWidth="1"/>
    <col min="15" max="15" width="7.57421875" style="8" bestFit="1" customWidth="1"/>
    <col min="16" max="16" width="5.7109375" style="8" bestFit="1" customWidth="1"/>
    <col min="17" max="17" width="6.28125" style="8" bestFit="1" customWidth="1"/>
    <col min="18" max="18" width="7.7109375" style="8" bestFit="1" customWidth="1"/>
    <col min="19" max="19" width="9.421875" style="8" bestFit="1" customWidth="1"/>
    <col min="20" max="20" width="5.57421875" style="8" customWidth="1"/>
    <col min="21" max="16384" width="9.140625" style="8" customWidth="1"/>
  </cols>
  <sheetData>
    <row r="1" ht="12.75">
      <c r="A1" s="16" t="s">
        <v>29</v>
      </c>
    </row>
    <row r="2" ht="12.75">
      <c r="A2" s="16" t="s">
        <v>30</v>
      </c>
    </row>
    <row r="3" spans="1:9" s="1" customFormat="1" ht="12.75">
      <c r="A3" s="1" t="s">
        <v>24</v>
      </c>
      <c r="H3" s="13" t="s">
        <v>27</v>
      </c>
      <c r="I3" s="14" t="s">
        <v>28</v>
      </c>
    </row>
    <row r="4" s="1" customFormat="1" ht="12.75">
      <c r="A4" s="1" t="s">
        <v>25</v>
      </c>
    </row>
    <row r="5" spans="1:20" s="1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2" customFormat="1" ht="13.5" thickBot="1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3" customFormat="1" ht="13.5" thickBot="1">
      <c r="A7" s="40" t="s">
        <v>0</v>
      </c>
      <c r="B7" s="40" t="s">
        <v>1</v>
      </c>
      <c r="C7" s="43" t="s">
        <v>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35" t="s">
        <v>3</v>
      </c>
      <c r="T7" s="36"/>
    </row>
    <row r="8" spans="1:20" s="3" customFormat="1" ht="12.75" customHeight="1">
      <c r="A8" s="41"/>
      <c r="B8" s="41"/>
      <c r="C8" s="35" t="s">
        <v>4</v>
      </c>
      <c r="D8" s="36"/>
      <c r="E8" s="35" t="s">
        <v>6</v>
      </c>
      <c r="F8" s="36"/>
      <c r="G8" s="35" t="s">
        <v>7</v>
      </c>
      <c r="H8" s="36"/>
      <c r="I8" s="35" t="s">
        <v>8</v>
      </c>
      <c r="J8" s="36"/>
      <c r="K8" s="35" t="s">
        <v>9</v>
      </c>
      <c r="L8" s="36"/>
      <c r="M8" s="35" t="s">
        <v>10</v>
      </c>
      <c r="N8" s="36"/>
      <c r="O8" s="35" t="s">
        <v>11</v>
      </c>
      <c r="P8" s="36"/>
      <c r="Q8" s="35" t="s">
        <v>12</v>
      </c>
      <c r="R8" s="36"/>
      <c r="S8" s="46"/>
      <c r="T8" s="47"/>
    </row>
    <row r="9" spans="1:20" s="3" customFormat="1" ht="13.5" thickBot="1">
      <c r="A9" s="41"/>
      <c r="B9" s="41"/>
      <c r="C9" s="37" t="s">
        <v>5</v>
      </c>
      <c r="D9" s="38"/>
      <c r="E9" s="37"/>
      <c r="F9" s="38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</row>
    <row r="10" spans="1:20" s="3" customFormat="1" ht="27" customHeight="1" thickBot="1">
      <c r="A10" s="42"/>
      <c r="B10" s="42"/>
      <c r="C10" s="4" t="s">
        <v>13</v>
      </c>
      <c r="D10" s="5" t="s">
        <v>14</v>
      </c>
      <c r="E10" s="4" t="s">
        <v>13</v>
      </c>
      <c r="F10" s="5" t="s">
        <v>14</v>
      </c>
      <c r="G10" s="4" t="s">
        <v>13</v>
      </c>
      <c r="H10" s="5" t="s">
        <v>14</v>
      </c>
      <c r="I10" s="4" t="s">
        <v>13</v>
      </c>
      <c r="J10" s="5" t="s">
        <v>14</v>
      </c>
      <c r="K10" s="4" t="s">
        <v>13</v>
      </c>
      <c r="L10" s="5" t="s">
        <v>14</v>
      </c>
      <c r="M10" s="4" t="s">
        <v>13</v>
      </c>
      <c r="N10" s="5" t="s">
        <v>14</v>
      </c>
      <c r="O10" s="4" t="s">
        <v>13</v>
      </c>
      <c r="P10" s="5" t="s">
        <v>14</v>
      </c>
      <c r="Q10" s="4" t="s">
        <v>13</v>
      </c>
      <c r="R10" s="5" t="s">
        <v>14</v>
      </c>
      <c r="S10" s="4" t="s">
        <v>13</v>
      </c>
      <c r="T10" s="5" t="s">
        <v>14</v>
      </c>
    </row>
    <row r="11" spans="1:20" ht="13.5" thickBot="1">
      <c r="A11" s="6" t="s">
        <v>15</v>
      </c>
      <c r="B11" s="7">
        <v>8468</v>
      </c>
      <c r="C11" s="7">
        <v>112776</v>
      </c>
      <c r="D11" s="12">
        <v>93.8</v>
      </c>
      <c r="E11" s="7">
        <v>1496</v>
      </c>
      <c r="F11" s="7">
        <v>1.2</v>
      </c>
      <c r="G11" s="7">
        <v>418</v>
      </c>
      <c r="H11" s="7">
        <v>0.3</v>
      </c>
      <c r="I11" s="7">
        <v>1353</v>
      </c>
      <c r="J11" s="7">
        <v>1.1</v>
      </c>
      <c r="K11" s="7">
        <v>111</v>
      </c>
      <c r="L11" s="7">
        <v>0.1</v>
      </c>
      <c r="M11" s="7">
        <v>2110</v>
      </c>
      <c r="N11" s="7">
        <v>1.8</v>
      </c>
      <c r="O11" s="7">
        <v>1595</v>
      </c>
      <c r="P11" s="7">
        <v>1.3</v>
      </c>
      <c r="Q11" s="7">
        <v>376</v>
      </c>
      <c r="R11" s="7">
        <v>0.3</v>
      </c>
      <c r="S11" s="7">
        <v>120235</v>
      </c>
      <c r="T11" s="7">
        <v>100</v>
      </c>
    </row>
    <row r="12" spans="1:20" ht="13.5" thickBot="1">
      <c r="A12" s="6" t="s">
        <v>16</v>
      </c>
      <c r="B12" s="7">
        <v>1607</v>
      </c>
      <c r="C12" s="7">
        <v>12302</v>
      </c>
      <c r="D12" s="12">
        <v>53</v>
      </c>
      <c r="E12" s="7">
        <v>8467</v>
      </c>
      <c r="F12" s="15">
        <v>36.5</v>
      </c>
      <c r="G12" s="7">
        <v>19</v>
      </c>
      <c r="H12" s="7">
        <v>0.1</v>
      </c>
      <c r="I12" s="7">
        <v>323</v>
      </c>
      <c r="J12" s="7">
        <v>1.4</v>
      </c>
      <c r="K12" s="7">
        <v>42</v>
      </c>
      <c r="L12" s="7">
        <v>0.2</v>
      </c>
      <c r="M12" s="7">
        <v>1752</v>
      </c>
      <c r="N12" s="7">
        <v>7.5</v>
      </c>
      <c r="O12" s="7">
        <v>275</v>
      </c>
      <c r="P12" s="7">
        <v>1.2</v>
      </c>
      <c r="Q12" s="7">
        <v>48</v>
      </c>
      <c r="R12" s="7">
        <v>0.2</v>
      </c>
      <c r="S12" s="7">
        <v>23228</v>
      </c>
      <c r="T12" s="7">
        <v>100</v>
      </c>
    </row>
    <row r="13" spans="1:20" ht="13.5" thickBot="1">
      <c r="A13" s="6" t="s">
        <v>17</v>
      </c>
      <c r="B13" s="7">
        <v>1267</v>
      </c>
      <c r="C13" s="7">
        <v>10555</v>
      </c>
      <c r="D13" s="12">
        <v>54.9</v>
      </c>
      <c r="E13" s="7">
        <v>154</v>
      </c>
      <c r="F13" s="7">
        <v>0.8</v>
      </c>
      <c r="G13" s="7">
        <v>1</v>
      </c>
      <c r="H13" s="7">
        <v>0</v>
      </c>
      <c r="I13" s="7">
        <v>8148</v>
      </c>
      <c r="J13" s="15">
        <v>42.4</v>
      </c>
      <c r="K13" s="7">
        <v>18</v>
      </c>
      <c r="L13" s="7">
        <v>0.1</v>
      </c>
      <c r="M13" s="7">
        <v>8</v>
      </c>
      <c r="N13" s="7">
        <v>0</v>
      </c>
      <c r="O13" s="7">
        <v>206</v>
      </c>
      <c r="P13" s="7">
        <v>1.1</v>
      </c>
      <c r="Q13" s="7">
        <v>143</v>
      </c>
      <c r="R13" s="7">
        <v>0.7</v>
      </c>
      <c r="S13" s="7">
        <v>19233</v>
      </c>
      <c r="T13" s="7">
        <v>100</v>
      </c>
    </row>
    <row r="14" spans="1:20" ht="13.5" thickBot="1">
      <c r="A14" s="6" t="s">
        <v>18</v>
      </c>
      <c r="B14" s="7">
        <v>398</v>
      </c>
      <c r="C14" s="7">
        <v>2306</v>
      </c>
      <c r="D14" s="7">
        <v>40.5</v>
      </c>
      <c r="E14" s="7">
        <v>34</v>
      </c>
      <c r="F14" s="7">
        <v>0.6</v>
      </c>
      <c r="G14" s="7" t="s">
        <v>19</v>
      </c>
      <c r="H14" s="7" t="s">
        <v>19</v>
      </c>
      <c r="I14" s="7">
        <v>92</v>
      </c>
      <c r="J14" s="7">
        <v>1.6</v>
      </c>
      <c r="K14" s="7">
        <v>3207</v>
      </c>
      <c r="L14" s="15">
        <v>56.4</v>
      </c>
      <c r="M14" s="7">
        <v>6</v>
      </c>
      <c r="N14" s="7">
        <v>0.1</v>
      </c>
      <c r="O14" s="7">
        <v>39</v>
      </c>
      <c r="P14" s="7">
        <v>0.7</v>
      </c>
      <c r="Q14" s="7">
        <v>6</v>
      </c>
      <c r="R14" s="7">
        <v>0.1</v>
      </c>
      <c r="S14" s="7">
        <v>5690</v>
      </c>
      <c r="T14" s="7">
        <v>100</v>
      </c>
    </row>
    <row r="15" spans="1:20" ht="13.5" thickBot="1">
      <c r="A15" s="6" t="s">
        <v>20</v>
      </c>
      <c r="B15" s="7">
        <v>88</v>
      </c>
      <c r="C15" s="7">
        <v>878</v>
      </c>
      <c r="D15" s="12">
        <v>65.3</v>
      </c>
      <c r="E15" s="7">
        <v>33</v>
      </c>
      <c r="F15" s="7">
        <v>2.5</v>
      </c>
      <c r="G15" s="7">
        <v>3</v>
      </c>
      <c r="H15" s="7">
        <v>0.2</v>
      </c>
      <c r="I15" s="7">
        <v>12</v>
      </c>
      <c r="J15" s="7">
        <v>0.9</v>
      </c>
      <c r="K15" s="7" t="s">
        <v>19</v>
      </c>
      <c r="L15" s="7" t="s">
        <v>19</v>
      </c>
      <c r="M15" s="7">
        <v>367</v>
      </c>
      <c r="N15" s="15">
        <v>27.3</v>
      </c>
      <c r="O15" s="7">
        <v>46</v>
      </c>
      <c r="P15" s="7">
        <v>3.4</v>
      </c>
      <c r="Q15" s="7">
        <v>6</v>
      </c>
      <c r="R15" s="7">
        <v>0.4</v>
      </c>
      <c r="S15" s="7">
        <v>1345</v>
      </c>
      <c r="T15" s="7">
        <v>100</v>
      </c>
    </row>
    <row r="16" spans="1:20" ht="13.5" thickBot="1">
      <c r="A16" s="6" t="s">
        <v>21</v>
      </c>
      <c r="B16" s="7">
        <v>121</v>
      </c>
      <c r="C16" s="7">
        <v>582</v>
      </c>
      <c r="D16" s="7">
        <v>30.9</v>
      </c>
      <c r="E16" s="7" t="s">
        <v>19</v>
      </c>
      <c r="F16" s="7" t="s">
        <v>19</v>
      </c>
      <c r="G16" s="7" t="s">
        <v>19</v>
      </c>
      <c r="H16" s="7" t="s">
        <v>19</v>
      </c>
      <c r="I16" s="7">
        <v>7</v>
      </c>
      <c r="J16" s="7">
        <v>0.4</v>
      </c>
      <c r="K16" s="7" t="s">
        <v>19</v>
      </c>
      <c r="L16" s="7" t="s">
        <v>19</v>
      </c>
      <c r="M16" s="7" t="s">
        <v>19</v>
      </c>
      <c r="N16" s="7" t="s">
        <v>19</v>
      </c>
      <c r="O16" s="7">
        <v>1292</v>
      </c>
      <c r="P16" s="15">
        <v>68.7</v>
      </c>
      <c r="Q16" s="7" t="s">
        <v>19</v>
      </c>
      <c r="R16" s="7" t="s">
        <v>19</v>
      </c>
      <c r="S16" s="7">
        <v>1881</v>
      </c>
      <c r="T16" s="7">
        <v>100</v>
      </c>
    </row>
    <row r="17" spans="1:20" ht="25.5" customHeight="1" thickBot="1">
      <c r="A17" s="6" t="s">
        <v>22</v>
      </c>
      <c r="B17" s="7">
        <v>10</v>
      </c>
      <c r="C17" s="7" t="s">
        <v>19</v>
      </c>
      <c r="D17" s="7" t="s">
        <v>19</v>
      </c>
      <c r="E17" s="7" t="s">
        <v>19</v>
      </c>
      <c r="F17" s="7" t="s">
        <v>19</v>
      </c>
      <c r="G17" s="7" t="s">
        <v>19</v>
      </c>
      <c r="H17" s="7" t="s">
        <v>19</v>
      </c>
      <c r="I17" s="7" t="s">
        <v>19</v>
      </c>
      <c r="J17" s="7" t="s">
        <v>19</v>
      </c>
      <c r="K17" s="7" t="s">
        <v>19</v>
      </c>
      <c r="L17" s="7" t="s">
        <v>19</v>
      </c>
      <c r="M17" s="7" t="s">
        <v>19</v>
      </c>
      <c r="N17" s="7" t="s">
        <v>19</v>
      </c>
      <c r="O17" s="7" t="s">
        <v>19</v>
      </c>
      <c r="P17" s="7" t="s">
        <v>19</v>
      </c>
      <c r="Q17" s="7">
        <v>18</v>
      </c>
      <c r="R17" s="7">
        <v>100</v>
      </c>
      <c r="S17" s="7">
        <v>18</v>
      </c>
      <c r="T17" s="7">
        <v>100</v>
      </c>
    </row>
    <row r="18" spans="1:20" ht="13.5" thickBot="1">
      <c r="A18" s="6" t="s">
        <v>23</v>
      </c>
      <c r="B18" s="7">
        <v>11959</v>
      </c>
      <c r="C18" s="7">
        <v>139399</v>
      </c>
      <c r="D18" s="12">
        <v>81.2</v>
      </c>
      <c r="E18" s="7">
        <v>10184</v>
      </c>
      <c r="F18" s="7">
        <v>5.9</v>
      </c>
      <c r="G18" s="7">
        <v>441</v>
      </c>
      <c r="H18" s="7">
        <v>0.3</v>
      </c>
      <c r="I18" s="7">
        <v>9935</v>
      </c>
      <c r="J18" s="7">
        <v>5.8</v>
      </c>
      <c r="K18" s="7">
        <v>3378</v>
      </c>
      <c r="L18" s="7">
        <v>2</v>
      </c>
      <c r="M18" s="7">
        <v>4243</v>
      </c>
      <c r="N18" s="7">
        <v>2.5</v>
      </c>
      <c r="O18" s="7">
        <v>3453</v>
      </c>
      <c r="P18" s="7">
        <v>2</v>
      </c>
      <c r="Q18" s="7">
        <v>597</v>
      </c>
      <c r="R18" s="7">
        <v>0.3</v>
      </c>
      <c r="S18" s="7">
        <v>171630</v>
      </c>
      <c r="T18" s="7">
        <v>100</v>
      </c>
    </row>
    <row r="19" spans="1:20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>
      <c r="A20" s="1" t="s">
        <v>26</v>
      </c>
      <c r="B20" s="11"/>
      <c r="C20" s="11" t="s">
        <v>34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" customFormat="1" ht="13.5" thickBot="1">
      <c r="A22" s="39" t="s">
        <v>33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3" customFormat="1" ht="13.5" thickBot="1">
      <c r="A23" s="40" t="s">
        <v>0</v>
      </c>
      <c r="B23" s="40" t="s">
        <v>1</v>
      </c>
      <c r="C23" s="43" t="s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5" t="s">
        <v>3</v>
      </c>
      <c r="T23" s="36"/>
    </row>
    <row r="24" spans="1:20" s="3" customFormat="1" ht="12.75" customHeight="1">
      <c r="A24" s="41"/>
      <c r="B24" s="41"/>
      <c r="C24" s="35" t="s">
        <v>4</v>
      </c>
      <c r="D24" s="36"/>
      <c r="E24" s="35" t="s">
        <v>6</v>
      </c>
      <c r="F24" s="36"/>
      <c r="G24" s="35" t="s">
        <v>7</v>
      </c>
      <c r="H24" s="36"/>
      <c r="I24" s="35" t="s">
        <v>8</v>
      </c>
      <c r="J24" s="36"/>
      <c r="K24" s="35" t="s">
        <v>9</v>
      </c>
      <c r="L24" s="36"/>
      <c r="M24" s="35" t="s">
        <v>10</v>
      </c>
      <c r="N24" s="36"/>
      <c r="O24" s="35" t="s">
        <v>11</v>
      </c>
      <c r="P24" s="36"/>
      <c r="Q24" s="35" t="s">
        <v>12</v>
      </c>
      <c r="R24" s="36"/>
      <c r="S24" s="46"/>
      <c r="T24" s="47"/>
    </row>
    <row r="25" spans="1:20" s="3" customFormat="1" ht="13.5" thickBot="1">
      <c r="A25" s="41"/>
      <c r="B25" s="41"/>
      <c r="C25" s="37" t="s">
        <v>5</v>
      </c>
      <c r="D25" s="38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</row>
    <row r="26" spans="1:20" s="3" customFormat="1" ht="27" customHeight="1" thickBot="1">
      <c r="A26" s="42"/>
      <c r="B26" s="42"/>
      <c r="C26" s="4" t="s">
        <v>13</v>
      </c>
      <c r="D26" s="5" t="s">
        <v>14</v>
      </c>
      <c r="E26" s="4" t="s">
        <v>13</v>
      </c>
      <c r="F26" s="5" t="s">
        <v>14</v>
      </c>
      <c r="G26" s="4" t="s">
        <v>13</v>
      </c>
      <c r="H26" s="5" t="s">
        <v>14</v>
      </c>
      <c r="I26" s="4" t="s">
        <v>13</v>
      </c>
      <c r="J26" s="5" t="s">
        <v>14</v>
      </c>
      <c r="K26" s="4" t="s">
        <v>13</v>
      </c>
      <c r="L26" s="5" t="s">
        <v>14</v>
      </c>
      <c r="M26" s="4" t="s">
        <v>13</v>
      </c>
      <c r="N26" s="5" t="s">
        <v>14</v>
      </c>
      <c r="O26" s="4" t="s">
        <v>13</v>
      </c>
      <c r="P26" s="5" t="s">
        <v>14</v>
      </c>
      <c r="Q26" s="4" t="s">
        <v>13</v>
      </c>
      <c r="R26" s="5" t="s">
        <v>14</v>
      </c>
      <c r="S26" s="4" t="s">
        <v>13</v>
      </c>
      <c r="T26" s="5" t="s">
        <v>14</v>
      </c>
    </row>
    <row r="27" spans="1:20" ht="13.5" thickBot="1">
      <c r="A27" s="6" t="s">
        <v>15</v>
      </c>
      <c r="B27" s="7">
        <v>7773</v>
      </c>
      <c r="C27" s="7">
        <v>101319</v>
      </c>
      <c r="D27" s="15">
        <v>93.7</v>
      </c>
      <c r="E27" s="7">
        <v>1882</v>
      </c>
      <c r="F27" s="7">
        <v>1.7</v>
      </c>
      <c r="G27" s="7">
        <v>2487</v>
      </c>
      <c r="H27" s="7">
        <v>2.3</v>
      </c>
      <c r="I27" s="7">
        <v>680</v>
      </c>
      <c r="J27" s="7">
        <v>0.6</v>
      </c>
      <c r="K27" s="7">
        <v>84</v>
      </c>
      <c r="L27" s="7">
        <v>0.1</v>
      </c>
      <c r="M27" s="7">
        <v>285</v>
      </c>
      <c r="N27" s="7">
        <v>0.3</v>
      </c>
      <c r="O27" s="7">
        <v>1043</v>
      </c>
      <c r="P27" s="7">
        <v>1</v>
      </c>
      <c r="Q27" s="7">
        <v>296</v>
      </c>
      <c r="R27" s="7">
        <v>0.3</v>
      </c>
      <c r="S27" s="7">
        <v>108076</v>
      </c>
      <c r="T27" s="7">
        <v>100</v>
      </c>
    </row>
    <row r="28" spans="1:20" ht="13.5" thickBot="1">
      <c r="A28" s="6" t="s">
        <v>16</v>
      </c>
      <c r="B28" s="7">
        <v>1857</v>
      </c>
      <c r="C28" s="7">
        <v>6838</v>
      </c>
      <c r="D28" s="7">
        <v>26</v>
      </c>
      <c r="E28" s="7">
        <v>18825</v>
      </c>
      <c r="F28" s="15">
        <v>71.5</v>
      </c>
      <c r="G28" s="7">
        <v>27</v>
      </c>
      <c r="H28" s="7">
        <v>0.1</v>
      </c>
      <c r="I28" s="7">
        <v>121</v>
      </c>
      <c r="J28" s="7">
        <v>0.5</v>
      </c>
      <c r="K28" s="7">
        <v>162</v>
      </c>
      <c r="L28" s="7">
        <v>0.6</v>
      </c>
      <c r="M28" s="7">
        <v>123</v>
      </c>
      <c r="N28" s="7">
        <v>0.5</v>
      </c>
      <c r="O28" s="7">
        <v>173</v>
      </c>
      <c r="P28" s="7">
        <v>0.7</v>
      </c>
      <c r="Q28" s="7">
        <v>52</v>
      </c>
      <c r="R28" s="7">
        <v>0.2</v>
      </c>
      <c r="S28" s="7">
        <v>26321</v>
      </c>
      <c r="T28" s="7">
        <v>100</v>
      </c>
    </row>
    <row r="29" spans="1:20" ht="13.5" thickBot="1">
      <c r="A29" s="6" t="s">
        <v>17</v>
      </c>
      <c r="B29" s="7">
        <v>1471</v>
      </c>
      <c r="C29" s="7">
        <v>5740</v>
      </c>
      <c r="D29" s="7">
        <v>26.8</v>
      </c>
      <c r="E29" s="7">
        <v>304</v>
      </c>
      <c r="F29" s="7">
        <v>1.4</v>
      </c>
      <c r="G29" s="7">
        <v>30</v>
      </c>
      <c r="H29" s="7">
        <v>0.1</v>
      </c>
      <c r="I29" s="7">
        <v>14569</v>
      </c>
      <c r="J29" s="15">
        <v>68</v>
      </c>
      <c r="K29" s="7">
        <v>327</v>
      </c>
      <c r="L29" s="7">
        <v>1.5</v>
      </c>
      <c r="M29" s="7">
        <v>5</v>
      </c>
      <c r="N29" s="7">
        <v>0</v>
      </c>
      <c r="O29" s="7">
        <v>302</v>
      </c>
      <c r="P29" s="7">
        <v>1.4</v>
      </c>
      <c r="Q29" s="7">
        <v>140</v>
      </c>
      <c r="R29" s="7">
        <v>0.7</v>
      </c>
      <c r="S29" s="7">
        <v>21417</v>
      </c>
      <c r="T29" s="7">
        <v>100</v>
      </c>
    </row>
    <row r="30" spans="1:20" ht="13.5" thickBot="1">
      <c r="A30" s="6" t="s">
        <v>18</v>
      </c>
      <c r="B30" s="7">
        <v>432</v>
      </c>
      <c r="C30" s="7">
        <v>766</v>
      </c>
      <c r="D30" s="7">
        <v>12.9</v>
      </c>
      <c r="E30" s="7">
        <v>114</v>
      </c>
      <c r="F30" s="7">
        <v>1.9</v>
      </c>
      <c r="G30" s="7" t="s">
        <v>19</v>
      </c>
      <c r="H30" s="7" t="s">
        <v>19</v>
      </c>
      <c r="I30" s="7">
        <v>957</v>
      </c>
      <c r="J30" s="7">
        <v>16.1</v>
      </c>
      <c r="K30" s="7">
        <v>4058</v>
      </c>
      <c r="L30" s="15">
        <v>68.2</v>
      </c>
      <c r="M30" s="7">
        <v>4</v>
      </c>
      <c r="N30" s="7">
        <v>0.1</v>
      </c>
      <c r="O30" s="7">
        <v>34</v>
      </c>
      <c r="P30" s="7">
        <v>0.6</v>
      </c>
      <c r="Q30" s="7">
        <v>15</v>
      </c>
      <c r="R30" s="7">
        <v>0.3</v>
      </c>
      <c r="S30" s="7">
        <v>5948</v>
      </c>
      <c r="T30" s="7">
        <v>100</v>
      </c>
    </row>
    <row r="31" spans="1:20" ht="13.5" thickBot="1">
      <c r="A31" s="6" t="s">
        <v>20</v>
      </c>
      <c r="B31" s="7">
        <v>463</v>
      </c>
      <c r="C31" s="7">
        <v>3271</v>
      </c>
      <c r="D31" s="7">
        <v>49.6</v>
      </c>
      <c r="E31" s="7">
        <v>334</v>
      </c>
      <c r="F31" s="7">
        <v>5.1</v>
      </c>
      <c r="G31" s="7">
        <v>28</v>
      </c>
      <c r="H31" s="7">
        <v>0.4</v>
      </c>
      <c r="I31" s="7">
        <v>39</v>
      </c>
      <c r="J31" s="7">
        <v>0.6</v>
      </c>
      <c r="K31" s="7">
        <v>9</v>
      </c>
      <c r="L31" s="7">
        <v>0.1</v>
      </c>
      <c r="M31" s="7">
        <v>2826</v>
      </c>
      <c r="N31" s="15">
        <v>42.8</v>
      </c>
      <c r="O31" s="7">
        <v>84</v>
      </c>
      <c r="P31" s="7">
        <v>1.3</v>
      </c>
      <c r="Q31" s="7">
        <v>6</v>
      </c>
      <c r="R31" s="7">
        <v>0.1</v>
      </c>
      <c r="S31" s="7">
        <v>6597</v>
      </c>
      <c r="T31" s="7">
        <v>100</v>
      </c>
    </row>
    <row r="32" spans="1:20" ht="13.5" thickBot="1">
      <c r="A32" s="6" t="s">
        <v>21</v>
      </c>
      <c r="B32" s="7">
        <v>142</v>
      </c>
      <c r="C32" s="7">
        <v>585</v>
      </c>
      <c r="D32" s="7">
        <v>27.3</v>
      </c>
      <c r="E32" s="7">
        <v>15</v>
      </c>
      <c r="F32" s="7">
        <v>0.7</v>
      </c>
      <c r="G32" s="7">
        <v>69</v>
      </c>
      <c r="H32" s="7">
        <v>3.2</v>
      </c>
      <c r="I32" s="7" t="s">
        <v>19</v>
      </c>
      <c r="J32" s="7" t="s">
        <v>19</v>
      </c>
      <c r="K32" s="7" t="s">
        <v>19</v>
      </c>
      <c r="L32" s="7" t="s">
        <v>19</v>
      </c>
      <c r="M32" s="7" t="s">
        <v>19</v>
      </c>
      <c r="N32" s="7" t="s">
        <v>19</v>
      </c>
      <c r="O32" s="7">
        <v>1470</v>
      </c>
      <c r="P32" s="15">
        <v>68.6</v>
      </c>
      <c r="Q32" s="7">
        <v>3</v>
      </c>
      <c r="R32" s="7">
        <v>0.1</v>
      </c>
      <c r="S32" s="7">
        <v>2142</v>
      </c>
      <c r="T32" s="7">
        <v>100</v>
      </c>
    </row>
    <row r="33" spans="1:20" ht="26.25" customHeight="1" thickBot="1">
      <c r="A33" s="6" t="s">
        <v>22</v>
      </c>
      <c r="B33" s="7">
        <v>18</v>
      </c>
      <c r="C33" s="7">
        <v>2</v>
      </c>
      <c r="D33" s="7">
        <v>4.7</v>
      </c>
      <c r="E33" s="7" t="s">
        <v>19</v>
      </c>
      <c r="F33" s="7" t="s">
        <v>19</v>
      </c>
      <c r="G33" s="7" t="s">
        <v>19</v>
      </c>
      <c r="H33" s="7" t="s">
        <v>19</v>
      </c>
      <c r="I33" s="7" t="s">
        <v>19</v>
      </c>
      <c r="J33" s="7" t="s">
        <v>19</v>
      </c>
      <c r="K33" s="7" t="s">
        <v>19</v>
      </c>
      <c r="L33" s="7" t="s">
        <v>19</v>
      </c>
      <c r="M33" s="7" t="s">
        <v>19</v>
      </c>
      <c r="N33" s="7" t="s">
        <v>19</v>
      </c>
      <c r="O33" s="7" t="s">
        <v>19</v>
      </c>
      <c r="P33" s="7" t="s">
        <v>19</v>
      </c>
      <c r="Q33" s="7">
        <v>41</v>
      </c>
      <c r="R33" s="7">
        <v>95.3</v>
      </c>
      <c r="S33" s="7">
        <v>43</v>
      </c>
      <c r="T33" s="7">
        <v>100</v>
      </c>
    </row>
    <row r="34" spans="1:20" ht="13.5" thickBot="1">
      <c r="A34" s="6" t="s">
        <v>23</v>
      </c>
      <c r="B34" s="7">
        <v>12156</v>
      </c>
      <c r="C34" s="7">
        <v>118521</v>
      </c>
      <c r="D34" s="12">
        <v>69.5</v>
      </c>
      <c r="E34" s="7">
        <v>21474</v>
      </c>
      <c r="F34" s="7">
        <v>12.6</v>
      </c>
      <c r="G34" s="7">
        <v>2641</v>
      </c>
      <c r="H34" s="7">
        <v>1.5</v>
      </c>
      <c r="I34" s="7">
        <v>16366</v>
      </c>
      <c r="J34" s="7">
        <v>9.6</v>
      </c>
      <c r="K34" s="7">
        <v>4640</v>
      </c>
      <c r="L34" s="7">
        <v>2.7</v>
      </c>
      <c r="M34" s="7">
        <v>3243</v>
      </c>
      <c r="N34" s="7">
        <v>1.9</v>
      </c>
      <c r="O34" s="7">
        <v>3106</v>
      </c>
      <c r="P34" s="7">
        <v>1.8</v>
      </c>
      <c r="Q34" s="7">
        <v>553</v>
      </c>
      <c r="R34" s="7">
        <v>0.3</v>
      </c>
      <c r="S34" s="7">
        <v>170544</v>
      </c>
      <c r="T34" s="7">
        <v>100</v>
      </c>
    </row>
    <row r="35" spans="1:20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2.75">
      <c r="A36" s="31" t="s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mergeCells count="32">
    <mergeCell ref="E8:F9"/>
    <mergeCell ref="G8:H9"/>
    <mergeCell ref="I8:J9"/>
    <mergeCell ref="K8:L9"/>
    <mergeCell ref="M8:N9"/>
    <mergeCell ref="O8:P9"/>
    <mergeCell ref="Q8:R9"/>
    <mergeCell ref="A6:T6"/>
    <mergeCell ref="A7:A10"/>
    <mergeCell ref="B7:B10"/>
    <mergeCell ref="C7:R7"/>
    <mergeCell ref="S7:T9"/>
    <mergeCell ref="C8:D8"/>
    <mergeCell ref="C9:D9"/>
    <mergeCell ref="C23:R23"/>
    <mergeCell ref="S23:T25"/>
    <mergeCell ref="C24:D24"/>
    <mergeCell ref="C25:D25"/>
    <mergeCell ref="E24:F25"/>
    <mergeCell ref="G24:H25"/>
    <mergeCell ref="I24:J25"/>
    <mergeCell ref="K24:L25"/>
    <mergeCell ref="A36:T36"/>
    <mergeCell ref="A5:T5"/>
    <mergeCell ref="A21:T21"/>
    <mergeCell ref="A35:T35"/>
    <mergeCell ref="M24:N25"/>
    <mergeCell ref="O24:P25"/>
    <mergeCell ref="Q24:R25"/>
    <mergeCell ref="A22:T22"/>
    <mergeCell ref="A23:A26"/>
    <mergeCell ref="B23:B26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&amp;LPBA: L:\ir\reports\iclm\Upper_Lower.xls&amp;C&amp;A&amp;R&amp;D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11.421875" style="0" customWidth="1"/>
    <col min="5" max="5" width="12.140625" style="0" customWidth="1"/>
    <col min="6" max="6" width="9.8515625" style="0" customWidth="1"/>
    <col min="7" max="7" width="11.7109375" style="0" customWidth="1"/>
    <col min="8" max="8" width="0.9921875" style="0" customWidth="1"/>
    <col min="9" max="9" width="39.421875" style="0" customWidth="1"/>
  </cols>
  <sheetData>
    <row r="1" ht="12.75">
      <c r="A1" s="17" t="s">
        <v>35</v>
      </c>
    </row>
    <row r="3" spans="2:7" s="17" customFormat="1" ht="12.75">
      <c r="B3" s="48" t="s">
        <v>36</v>
      </c>
      <c r="C3" s="48"/>
      <c r="D3" s="48"/>
      <c r="E3" s="48"/>
      <c r="F3" s="48"/>
      <c r="G3" s="48"/>
    </row>
    <row r="4" spans="2:7" s="17" customFormat="1" ht="12.75">
      <c r="B4" s="18" t="s">
        <v>37</v>
      </c>
      <c r="C4" s="18" t="s">
        <v>38</v>
      </c>
      <c r="D4" s="18" t="s">
        <v>39</v>
      </c>
      <c r="E4" s="18" t="s">
        <v>40</v>
      </c>
      <c r="F4" s="18" t="s">
        <v>41</v>
      </c>
      <c r="G4" s="18"/>
    </row>
    <row r="5" spans="1:9" s="21" customFormat="1" ht="13.5" thickBot="1">
      <c r="A5" s="19" t="s">
        <v>42</v>
      </c>
      <c r="B5" s="20" t="s">
        <v>43</v>
      </c>
      <c r="C5" s="20" t="s">
        <v>44</v>
      </c>
      <c r="D5" s="20" t="s">
        <v>45</v>
      </c>
      <c r="E5" s="20" t="s">
        <v>46</v>
      </c>
      <c r="F5" s="20" t="s">
        <v>47</v>
      </c>
      <c r="G5" s="20" t="s">
        <v>3</v>
      </c>
      <c r="I5" s="22" t="s">
        <v>48</v>
      </c>
    </row>
    <row r="6" spans="1:9" ht="12.75">
      <c r="A6" s="18" t="s">
        <v>43</v>
      </c>
      <c r="B6" s="23">
        <v>11006</v>
      </c>
      <c r="C6" s="24">
        <v>391</v>
      </c>
      <c r="D6" s="24">
        <v>62</v>
      </c>
      <c r="E6">
        <v>297</v>
      </c>
      <c r="F6" s="25">
        <v>1008</v>
      </c>
      <c r="G6" s="25">
        <f>SUM(B6:F6)</f>
        <v>12764</v>
      </c>
      <c r="I6" t="s">
        <v>49</v>
      </c>
    </row>
    <row r="7" spans="1:9" ht="12.75">
      <c r="A7" s="18" t="s">
        <v>44</v>
      </c>
      <c r="B7" s="23">
        <v>5615</v>
      </c>
      <c r="C7" s="23">
        <v>8917</v>
      </c>
      <c r="D7" s="23">
        <v>7237</v>
      </c>
      <c r="E7">
        <v>220</v>
      </c>
      <c r="F7">
        <v>168</v>
      </c>
      <c r="G7" s="25">
        <f>SUM(B7:F7)</f>
        <v>22157</v>
      </c>
      <c r="I7" t="s">
        <v>50</v>
      </c>
    </row>
    <row r="8" spans="1:9" ht="12.75">
      <c r="A8" s="18" t="s">
        <v>51</v>
      </c>
      <c r="B8">
        <f>34+5</f>
        <v>39</v>
      </c>
      <c r="C8">
        <v>27</v>
      </c>
      <c r="D8">
        <v>0</v>
      </c>
      <c r="E8" s="26">
        <f>156283+3</f>
        <v>156286</v>
      </c>
      <c r="F8" s="26">
        <f>15740+3</f>
        <v>15743</v>
      </c>
      <c r="G8" s="25">
        <f>SUM(B8:F8)</f>
        <v>172095</v>
      </c>
      <c r="I8" t="s">
        <v>52</v>
      </c>
    </row>
    <row r="9" spans="1:9" ht="12.75">
      <c r="A9" s="18" t="s">
        <v>46</v>
      </c>
      <c r="B9" s="25">
        <v>1834</v>
      </c>
      <c r="C9">
        <v>21</v>
      </c>
      <c r="D9">
        <v>0</v>
      </c>
      <c r="E9" s="26">
        <v>51494</v>
      </c>
      <c r="F9" s="26">
        <v>119345</v>
      </c>
      <c r="G9" s="25">
        <f>SUM(B9:F9)</f>
        <v>172694</v>
      </c>
      <c r="I9" t="s">
        <v>53</v>
      </c>
    </row>
    <row r="10" spans="1:7" ht="12.75">
      <c r="A10" s="18" t="s">
        <v>3</v>
      </c>
      <c r="B10" s="25">
        <v>18494</v>
      </c>
      <c r="C10" s="25">
        <v>9356</v>
      </c>
      <c r="D10" s="25">
        <v>7299</v>
      </c>
      <c r="E10" s="25">
        <v>208297</v>
      </c>
      <c r="F10" s="25">
        <v>136264</v>
      </c>
      <c r="G10" s="25">
        <f>SUM(B10:F10)</f>
        <v>379710</v>
      </c>
    </row>
    <row r="11" ht="18" customHeight="1">
      <c r="A11" s="18" t="s">
        <v>54</v>
      </c>
    </row>
    <row r="12" spans="1:7" ht="12.75">
      <c r="A12" s="18" t="str">
        <f>+A6</f>
        <v>G1</v>
      </c>
      <c r="B12" s="27">
        <f aca="true" t="shared" si="0" ref="B12:G14">+B6/$G6</f>
        <v>0.862268881228455</v>
      </c>
      <c r="C12" s="27">
        <f t="shared" si="0"/>
        <v>0.03063303039799436</v>
      </c>
      <c r="D12" s="27">
        <f t="shared" si="0"/>
        <v>0.004857411469758696</v>
      </c>
      <c r="E12" s="28">
        <f t="shared" si="0"/>
        <v>0.023268567847069883</v>
      </c>
      <c r="F12" s="28">
        <f t="shared" si="0"/>
        <v>0.07897210905672203</v>
      </c>
      <c r="G12" s="28">
        <f t="shared" si="0"/>
        <v>1</v>
      </c>
    </row>
    <row r="13" spans="1:7" ht="12.75">
      <c r="A13" s="18" t="str">
        <f>+A7</f>
        <v>G2</v>
      </c>
      <c r="B13" s="27">
        <f t="shared" si="0"/>
        <v>0.2534187841314257</v>
      </c>
      <c r="C13" s="27">
        <f t="shared" si="0"/>
        <v>0.4024461795369409</v>
      </c>
      <c r="D13" s="27">
        <f t="shared" si="0"/>
        <v>0.32662364038452857</v>
      </c>
      <c r="E13" s="28">
        <f t="shared" si="0"/>
        <v>0.009929142031863519</v>
      </c>
      <c r="F13" s="28">
        <f t="shared" si="0"/>
        <v>0.007582253915241233</v>
      </c>
      <c r="G13" s="28">
        <f t="shared" si="0"/>
        <v>1</v>
      </c>
    </row>
    <row r="14" spans="1:9" ht="12.75">
      <c r="A14" s="18" t="str">
        <f>+A8</f>
        <v>L1</v>
      </c>
      <c r="B14" s="28">
        <f t="shared" si="0"/>
        <v>0.0002266190185653273</v>
      </c>
      <c r="C14" s="28">
        <f t="shared" si="0"/>
        <v>0.00015689008977599583</v>
      </c>
      <c r="D14" s="28">
        <f t="shared" si="0"/>
        <v>0</v>
      </c>
      <c r="E14" s="29">
        <f t="shared" si="0"/>
        <v>0.9081379470641215</v>
      </c>
      <c r="F14" s="30">
        <f t="shared" si="0"/>
        <v>0.09147854382753712</v>
      </c>
      <c r="G14" s="28">
        <f t="shared" si="0"/>
        <v>1</v>
      </c>
      <c r="I14" t="s">
        <v>55</v>
      </c>
    </row>
    <row r="15" spans="1:9" ht="12.75">
      <c r="A15" s="18" t="str">
        <f>+A9</f>
        <v>U1</v>
      </c>
      <c r="B15" s="28">
        <f aca="true" t="shared" si="1" ref="B15:G15">+B9/$G9</f>
        <v>0.010619940472743696</v>
      </c>
      <c r="C15" s="28">
        <f t="shared" si="1"/>
        <v>0.00012160237182530951</v>
      </c>
      <c r="D15" s="28">
        <f t="shared" si="1"/>
        <v>0</v>
      </c>
      <c r="E15" s="30">
        <f t="shared" si="1"/>
        <v>0.298180596893928</v>
      </c>
      <c r="F15" s="30">
        <f t="shared" si="1"/>
        <v>0.691077860261503</v>
      </c>
      <c r="G15" s="28">
        <f t="shared" si="1"/>
        <v>1</v>
      </c>
      <c r="I15" t="s">
        <v>56</v>
      </c>
    </row>
    <row r="16" spans="1:7" ht="12.75">
      <c r="A16" s="18" t="str">
        <f>+A10</f>
        <v>All</v>
      </c>
      <c r="B16" s="28">
        <f aca="true" t="shared" si="2" ref="B16:G16">+B10/$G10</f>
        <v>0.04870559110900424</v>
      </c>
      <c r="C16" s="28">
        <f t="shared" si="2"/>
        <v>0.024639856732769746</v>
      </c>
      <c r="D16" s="28">
        <f t="shared" si="2"/>
        <v>0.01922256458876511</v>
      </c>
      <c r="E16" s="28">
        <f t="shared" si="2"/>
        <v>0.5485686444918491</v>
      </c>
      <c r="F16" s="28">
        <f t="shared" si="2"/>
        <v>0.35886334307761186</v>
      </c>
      <c r="G16" s="28">
        <f t="shared" si="2"/>
        <v>1</v>
      </c>
    </row>
    <row r="17" ht="18.75" customHeight="1">
      <c r="A17" s="18" t="s">
        <v>57</v>
      </c>
    </row>
    <row r="18" spans="1:7" ht="14.25" customHeight="1">
      <c r="A18" s="18" t="str">
        <f>+A12</f>
        <v>G1</v>
      </c>
      <c r="B18" s="27">
        <f aca="true" t="shared" si="3" ref="B18:G20">+B6/B$10</f>
        <v>0.5951119281929275</v>
      </c>
      <c r="C18" s="27">
        <f t="shared" si="3"/>
        <v>0.04179136383069688</v>
      </c>
      <c r="D18" s="27">
        <f t="shared" si="3"/>
        <v>0.008494314289628716</v>
      </c>
      <c r="E18" s="28">
        <f t="shared" si="3"/>
        <v>0.0014258486680077005</v>
      </c>
      <c r="F18" s="28">
        <f t="shared" si="3"/>
        <v>0.007397405037280573</v>
      </c>
      <c r="G18" s="28">
        <f t="shared" si="3"/>
        <v>0.033615127334018065</v>
      </c>
    </row>
    <row r="19" spans="1:7" ht="12.75">
      <c r="A19" s="18" t="str">
        <f>+A13</f>
        <v>G2</v>
      </c>
      <c r="B19" s="27">
        <f t="shared" si="3"/>
        <v>0.30361198226451824</v>
      </c>
      <c r="C19" s="27">
        <f t="shared" si="3"/>
        <v>0.9530782385634887</v>
      </c>
      <c r="D19" s="27">
        <f t="shared" si="3"/>
        <v>0.9915056857103712</v>
      </c>
      <c r="E19" s="28">
        <f t="shared" si="3"/>
        <v>0.0010561841985242226</v>
      </c>
      <c r="F19" s="28">
        <f t="shared" si="3"/>
        <v>0.001232900839546762</v>
      </c>
      <c r="G19" s="28">
        <f t="shared" si="3"/>
        <v>0.058352426852071315</v>
      </c>
    </row>
    <row r="20" spans="1:9" ht="12.75">
      <c r="A20" s="18" t="str">
        <f>+A14</f>
        <v>L1</v>
      </c>
      <c r="B20" s="28">
        <f t="shared" si="3"/>
        <v>0.0021087920406618363</v>
      </c>
      <c r="C20" s="28">
        <f t="shared" si="3"/>
        <v>0.0028858486532706284</v>
      </c>
      <c r="D20" s="28">
        <f t="shared" si="3"/>
        <v>0</v>
      </c>
      <c r="E20" s="30">
        <f t="shared" si="3"/>
        <v>0.7503036529570757</v>
      </c>
      <c r="F20" s="30">
        <f t="shared" si="3"/>
        <v>0.1155330828391945</v>
      </c>
      <c r="G20" s="28">
        <f t="shared" si="3"/>
        <v>0.4532274630639172</v>
      </c>
      <c r="I20" t="s">
        <v>58</v>
      </c>
    </row>
    <row r="21" spans="1:9" ht="12.75">
      <c r="A21" s="18" t="str">
        <f>+A15</f>
        <v>U1</v>
      </c>
      <c r="B21" s="28">
        <f aca="true" t="shared" si="4" ref="B21:G21">+B9/B$10</f>
        <v>0.0991672975018925</v>
      </c>
      <c r="C21" s="28">
        <f t="shared" si="4"/>
        <v>0.0022445489525438223</v>
      </c>
      <c r="D21" s="28">
        <f t="shared" si="4"/>
        <v>0</v>
      </c>
      <c r="E21" s="29">
        <f t="shared" si="4"/>
        <v>0.24721431417639236</v>
      </c>
      <c r="F21" s="30">
        <f t="shared" si="4"/>
        <v>0.8758366112839782</v>
      </c>
      <c r="G21" s="28">
        <f t="shared" si="4"/>
        <v>0.4548049827499934</v>
      </c>
      <c r="I21" t="s">
        <v>59</v>
      </c>
    </row>
    <row r="22" spans="1:7" ht="12.75">
      <c r="A22" s="18" t="str">
        <f>+A16</f>
        <v>All</v>
      </c>
      <c r="B22" s="28">
        <f aca="true" t="shared" si="5" ref="B22:G22">+B10/B$10</f>
        <v>1</v>
      </c>
      <c r="C22" s="28">
        <f t="shared" si="5"/>
        <v>1</v>
      </c>
      <c r="D22" s="28">
        <f t="shared" si="5"/>
        <v>1</v>
      </c>
      <c r="E22" s="28">
        <f t="shared" si="5"/>
        <v>1</v>
      </c>
      <c r="F22" s="28">
        <f t="shared" si="5"/>
        <v>1</v>
      </c>
      <c r="G22" s="28">
        <f t="shared" si="5"/>
        <v>1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72</v>
      </c>
    </row>
    <row r="41" ht="12.75">
      <c r="A41" t="s">
        <v>76</v>
      </c>
    </row>
    <row r="42" ht="12.75">
      <c r="A42" t="s">
        <v>77</v>
      </c>
    </row>
    <row r="43" ht="12.75">
      <c r="A43" t="s">
        <v>75</v>
      </c>
    </row>
    <row r="44" ht="12.75">
      <c r="A44" t="s">
        <v>72</v>
      </c>
    </row>
    <row r="45" ht="12.75">
      <c r="A45" t="s">
        <v>78</v>
      </c>
    </row>
    <row r="46" ht="12.75">
      <c r="A46" t="s">
        <v>78</v>
      </c>
    </row>
  </sheetData>
  <mergeCells count="1">
    <mergeCell ref="B3:G3"/>
  </mergeCells>
  <printOptions/>
  <pageMargins left="0.75" right="0.75" top="0.54" bottom="1" header="0.5" footer="0.5"/>
  <pageSetup fitToHeight="1" fitToWidth="1" horizontalDpi="600" verticalDpi="600" orientation="landscape" r:id="rId1"/>
  <headerFooter alignWithMargins="0">
    <oddFooter>&amp;LPBA:  L:\ir\reports\iclm\Upper_Lower.xls&amp;C&amp;A&amp;R&amp;D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CU-Boulder PBA: Fall 05 Induced Course Load Matrix - By discipline College </dc:title>
  <dc:subject/>
  <dc:creator/>
  <cp:keywords/>
  <dc:description/>
  <cp:lastModifiedBy>Blake Redabaugh</cp:lastModifiedBy>
  <cp:lastPrinted>2006-04-13T19:06:35Z</cp:lastPrinted>
  <dcterms:created xsi:type="dcterms:W3CDTF">2006-04-04T19:18:53Z</dcterms:created>
  <dcterms:modified xsi:type="dcterms:W3CDTF">2006-04-13T21:44:20Z</dcterms:modified>
  <cp:category/>
  <cp:version/>
  <cp:contentType/>
  <cp:contentStatus/>
</cp:coreProperties>
</file>