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Administration - Strategic Planning\Branding\Forms Committee\Proposal Forms\"/>
    </mc:Choice>
  </mc:AlternateContent>
  <bookViews>
    <workbookView xWindow="0" yWindow="0" windowWidth="29010" windowHeight="12270"/>
  </bookViews>
  <sheets>
    <sheet name="OCGBudget" sheetId="1" r:id="rId1"/>
  </sheets>
  <definedNames>
    <definedName name="FringeBenefits">#REF!</definedName>
    <definedName name="IndirectCosts">#REF!</definedName>
    <definedName name="OtherDirectCosts">#REF!</definedName>
    <definedName name="_xlnm.Print_Area" localSheetId="0">OCGBudget!$B$1:$T$104</definedName>
    <definedName name="Z_57C5C8F1_8001_4F07_BD71_B2E547A208C7_.wvu.Cols" localSheetId="0" hidden="1">OCGBudget!$L:$M,OCGBudget!$P:$Q,OCGBudget!#REF!,OCGBudget!#REF!,OCGBudget!#REF!,OCGBudget!$S:$T</definedName>
    <definedName name="Z_57C5C8F1_8001_4F07_BD71_B2E547A208C7_.wvu.FilterData" localSheetId="0" hidden="1">OCGBudget!#REF!</definedName>
    <definedName name="Z_57C5C8F1_8001_4F07_BD71_B2E547A208C7_.wvu.PrintArea" localSheetId="0" hidden="1">OCGBudget!$B$1:$T$104</definedName>
    <definedName name="Z_EEFF5A2A_628E_4803_AAD1_B24B534F2503_.wvu.Cols" localSheetId="0" hidden="1">OCGBudget!$L:$M,OCGBudget!$P:$Q,OCGBudget!#REF!,OCGBudget!#REF!,OCGBudget!#REF!,OCGBudget!$S:$T</definedName>
    <definedName name="Z_EEFF5A2A_628E_4803_AAD1_B24B534F2503_.wvu.FilterData" localSheetId="0" hidden="1">OCGBudget!#REF!</definedName>
    <definedName name="Z_EEFF5A2A_628E_4803_AAD1_B24B534F2503_.wvu.PrintArea" localSheetId="0" hidden="1">OCGBudget!$B$1:$T$104</definedName>
  </definedNames>
  <calcPr calcId="162913" fullPrecision="0"/>
  <customWorkbookViews>
    <customWorkbookView name="ShowAll" guid="{EEFF5A2A-628E-4803-AAD1-B24B534F2503}" maximized="1" xWindow="1912" yWindow="-8" windowWidth="1936" windowHeight="1096" activeSheetId="1"/>
    <customWorkbookView name="HideRows=0" guid="{57C5C8F1-8001-4F07-BD71-B2E547A208C7}" maximized="1" xWindow="1912" yWindow="-8" windowWidth="1936" windowHeight="1096" activeSheetId="1"/>
  </customWorkbookViews>
</workbook>
</file>

<file path=xl/calcChain.xml><?xml version="1.0" encoding="utf-8"?>
<calcChain xmlns="http://schemas.openxmlformats.org/spreadsheetml/2006/main">
  <c r="F86" i="1" l="1"/>
  <c r="F91" i="1"/>
  <c r="W18" i="1"/>
  <c r="N90" i="1"/>
  <c r="N93" i="1"/>
  <c r="J29" i="1"/>
  <c r="J28" i="1"/>
  <c r="J27" i="1"/>
  <c r="J26" i="1"/>
  <c r="J25" i="1"/>
  <c r="J18" i="1"/>
  <c r="J19" i="1"/>
  <c r="N16" i="1"/>
  <c r="N20" i="1"/>
  <c r="N63" i="1"/>
  <c r="N73" i="1"/>
  <c r="J78" i="1"/>
  <c r="J79" i="1"/>
  <c r="J80" i="1"/>
  <c r="N82" i="1"/>
  <c r="N97" i="1"/>
  <c r="N102" i="1"/>
  <c r="AB17" i="1"/>
  <c r="W17" i="1"/>
  <c r="AB18" i="1"/>
  <c r="L62" i="1"/>
  <c r="L47" i="1"/>
  <c r="L63" i="1"/>
  <c r="L73" i="1"/>
  <c r="L82" i="1"/>
  <c r="P62" i="1"/>
  <c r="P47" i="1"/>
  <c r="P63" i="1"/>
  <c r="N62" i="1"/>
  <c r="J81" i="1"/>
  <c r="AD17" i="1"/>
  <c r="AE17" i="1"/>
  <c r="AF17" i="1"/>
  <c r="S81" i="1"/>
  <c r="S80" i="1"/>
  <c r="S79" i="1"/>
  <c r="S78" i="1"/>
  <c r="F104" i="1"/>
  <c r="P17" i="1"/>
  <c r="P18" i="1"/>
  <c r="AD18" i="1"/>
  <c r="AE18" i="1"/>
  <c r="AF18" i="1"/>
  <c r="S43" i="1"/>
  <c r="S42" i="1"/>
  <c r="S41" i="1"/>
  <c r="S40" i="1"/>
  <c r="S39" i="1"/>
  <c r="S71" i="1"/>
  <c r="S70" i="1"/>
  <c r="L93" i="1"/>
  <c r="P93" i="1"/>
  <c r="S17" i="1"/>
  <c r="N47" i="1"/>
  <c r="AH17" i="1"/>
  <c r="AI17" i="1"/>
  <c r="AJ17" i="1"/>
  <c r="AH18" i="1"/>
  <c r="AI18" i="1"/>
  <c r="AM18" i="1"/>
  <c r="AQ18" i="1"/>
  <c r="AJ18" i="1"/>
  <c r="AL17" i="1"/>
  <c r="AP17" i="1"/>
  <c r="AM17" i="1"/>
  <c r="AQ17" i="1"/>
  <c r="AL18" i="1"/>
  <c r="AP18" i="1"/>
  <c r="S29" i="1"/>
  <c r="S25" i="1"/>
  <c r="S61" i="1"/>
  <c r="S60" i="1"/>
  <c r="S59" i="1"/>
  <c r="S58" i="1"/>
  <c r="S57" i="1"/>
  <c r="S54" i="1"/>
  <c r="S53" i="1"/>
  <c r="S52" i="1"/>
  <c r="S51" i="1"/>
  <c r="S50" i="1"/>
  <c r="S62" i="1"/>
  <c r="S36" i="1"/>
  <c r="S35" i="1"/>
  <c r="S34" i="1"/>
  <c r="S33" i="1"/>
  <c r="S32" i="1"/>
  <c r="S46" i="1"/>
  <c r="S28" i="1"/>
  <c r="S26" i="1"/>
  <c r="S65" i="1"/>
  <c r="S69" i="1"/>
  <c r="S68" i="1"/>
  <c r="S67" i="1"/>
  <c r="S66" i="1"/>
  <c r="S18" i="1"/>
  <c r="S27" i="1"/>
  <c r="S93" i="1"/>
  <c r="S63" i="1"/>
  <c r="S47" i="1"/>
  <c r="AR18" i="1"/>
  <c r="AN17" i="1"/>
  <c r="AR17" i="1"/>
  <c r="AN18" i="1"/>
  <c r="AT17" i="1"/>
  <c r="AT18" i="1"/>
  <c r="P95" i="1"/>
  <c r="P20" i="1"/>
  <c r="P100" i="1"/>
  <c r="P102" i="1"/>
  <c r="L20" i="1"/>
  <c r="S20" i="1"/>
  <c r="L95" i="1"/>
  <c r="S95" i="1"/>
  <c r="L100" i="1"/>
  <c r="S100" i="1"/>
  <c r="L102" i="1"/>
  <c r="S102" i="1"/>
  <c r="L104" i="1"/>
</calcChain>
</file>

<file path=xl/sharedStrings.xml><?xml version="1.0" encoding="utf-8"?>
<sst xmlns="http://schemas.openxmlformats.org/spreadsheetml/2006/main" count="185" uniqueCount="111">
  <si>
    <t>Internal Budget</t>
  </si>
  <si>
    <t>Institution:</t>
  </si>
  <si>
    <t>572 UCB</t>
  </si>
  <si>
    <t>Boulder, CO 80309</t>
  </si>
  <si>
    <t>Year 1</t>
  </si>
  <si>
    <t>Year 2</t>
  </si>
  <si>
    <t>Fringe Benefits</t>
  </si>
  <si>
    <t>Total Direct Costs</t>
  </si>
  <si>
    <t xml:space="preserve">               PROPOSED BUDGET DETAILS</t>
  </si>
  <si>
    <t>Duration:</t>
  </si>
  <si>
    <t xml:space="preserve">Title: </t>
  </si>
  <si>
    <t>Year 3</t>
  </si>
  <si>
    <t xml:space="preserve">CU Proposal No. </t>
  </si>
  <si>
    <t>Total</t>
  </si>
  <si>
    <t>Account Codes</t>
  </si>
  <si>
    <t>Other Costs</t>
  </si>
  <si>
    <t>International</t>
  </si>
  <si>
    <t>700200 - Employee Out-of-State Travel</t>
  </si>
  <si>
    <t>700300 - International</t>
  </si>
  <si>
    <t>553000 - Conference Registration Fees</t>
  </si>
  <si>
    <t>Year 4</t>
  </si>
  <si>
    <t>Conference Registration</t>
  </si>
  <si>
    <t>Stipend</t>
  </si>
  <si>
    <t>Year 5</t>
  </si>
  <si>
    <t>Subtotal Domestic Travel</t>
  </si>
  <si>
    <t>Subtotal International Travel</t>
  </si>
  <si>
    <t>Mileage</t>
  </si>
  <si>
    <t>700000 - Travel Gen Bgt</t>
  </si>
  <si>
    <t>Principal Investigator:</t>
  </si>
  <si>
    <t>Inflation Rates</t>
  </si>
  <si>
    <t>Tuition</t>
  </si>
  <si>
    <t>Cost Share</t>
  </si>
  <si>
    <t xml:space="preserve">Cost Share </t>
  </si>
  <si>
    <t>Contributor</t>
  </si>
  <si>
    <t>Salaries</t>
  </si>
  <si>
    <t>Base Salary</t>
  </si>
  <si>
    <t>AY/CY/Sum.</t>
  </si>
  <si>
    <t>%</t>
  </si>
  <si>
    <t># Mos.</t>
  </si>
  <si>
    <t>P-Mos.</t>
  </si>
  <si>
    <t>Appt. Mos.</t>
  </si>
  <si>
    <t>No. Days</t>
  </si>
  <si>
    <t>No. Trips</t>
  </si>
  <si>
    <t>Cost</t>
  </si>
  <si>
    <t>Description</t>
  </si>
  <si>
    <t>Airfare</t>
  </si>
  <si>
    <t>Per diem</t>
  </si>
  <si>
    <t>Person Mos.</t>
  </si>
  <si>
    <t>No. People</t>
  </si>
  <si>
    <t>Lodging</t>
  </si>
  <si>
    <t>Ground Transportation</t>
  </si>
  <si>
    <t>AY</t>
  </si>
  <si>
    <t>Summer</t>
  </si>
  <si>
    <t>MTDC</t>
  </si>
  <si>
    <t>International Conference</t>
  </si>
  <si>
    <t>Publications</t>
  </si>
  <si>
    <t>The Regents of the University of Colorado</t>
  </si>
  <si>
    <t xml:space="preserve">Proposal Analyst: </t>
  </si>
  <si>
    <t>Small equipment</t>
  </si>
  <si>
    <t>Field research equipment</t>
  </si>
  <si>
    <t>Total Amount Requested:</t>
  </si>
  <si>
    <t>No. Budget Periods:</t>
  </si>
  <si>
    <t>Computers</t>
  </si>
  <si>
    <t>FY 17</t>
  </si>
  <si>
    <t>No. Miles</t>
  </si>
  <si>
    <t>Lab supplies</t>
  </si>
  <si>
    <t>Monitors, cords, speakers, etc.</t>
  </si>
  <si>
    <t>Meetings, conferences, workships for staff</t>
  </si>
  <si>
    <t>Facilities and Administration (F&amp;A) Costs</t>
  </si>
  <si>
    <t xml:space="preserve">On Campus: </t>
  </si>
  <si>
    <t>IDC Base</t>
  </si>
  <si>
    <t>Prevailing Rate</t>
  </si>
  <si>
    <t>Student Stipend</t>
  </si>
  <si>
    <t>495201 - PreD Fell Stipends (0.0% FB rate)</t>
  </si>
  <si>
    <t>Prevailing GRA AY</t>
  </si>
  <si>
    <t>Prevailing GRA Summer</t>
  </si>
  <si>
    <t>Travel Total</t>
  </si>
  <si>
    <t>Travel Estimate</t>
  </si>
  <si>
    <t>Expendable Lab Supplies</t>
  </si>
  <si>
    <t>Total Stipend</t>
  </si>
  <si>
    <t>Total for Previaling Rate</t>
  </si>
  <si>
    <t>Books</t>
  </si>
  <si>
    <t>University Fees</t>
  </si>
  <si>
    <t xml:space="preserve">Tuition Remission </t>
  </si>
  <si>
    <t>Total Allowance</t>
  </si>
  <si>
    <t>Total Budget Request</t>
  </si>
  <si>
    <t>F&amp;A Not allowed on Fellowship</t>
  </si>
  <si>
    <t>Student Health</t>
  </si>
  <si>
    <t>/ semester</t>
  </si>
  <si>
    <t>/semester</t>
  </si>
  <si>
    <t>Fellow:</t>
  </si>
  <si>
    <t>Amounts between categories can not be adjusted</t>
  </si>
  <si>
    <t>Faculty Advisor Allowance</t>
  </si>
  <si>
    <t>Visiting Technologist Experience Allowance</t>
  </si>
  <si>
    <t>Maximum support is $36,000 per CY. Should be reasonable to prevailing costs. It is expected that the student will receive the maximum value</t>
  </si>
  <si>
    <t>Travel to Destination</t>
  </si>
  <si>
    <t>Local Transportation</t>
  </si>
  <si>
    <t>Living Expenses</t>
  </si>
  <si>
    <t>No. Weeks</t>
  </si>
  <si>
    <t>Other</t>
  </si>
  <si>
    <t>Travel Relocation</t>
  </si>
  <si>
    <t>Maximum support is $10,000. Costs assoicated with temporarily reloacting to NASA/R&amp;D Center.</t>
  </si>
  <si>
    <t>Health Insurance</t>
  </si>
  <si>
    <t>Tuition &amp; Fees</t>
  </si>
  <si>
    <t>460000 - Operating Exp Budget</t>
  </si>
  <si>
    <t xml:space="preserve">Maximum support is $11,000. Allowable costs include: student travel to scientific meetings; lab books/supplies; publications costs; similar charges. </t>
  </si>
  <si>
    <t>NSTRF Requested Support</t>
  </si>
  <si>
    <t>Max 80,000</t>
  </si>
  <si>
    <t xml:space="preserve">Maximum support is $2,500. Only the expected actual health insurance premium expense to the student </t>
  </si>
  <si>
    <t xml:space="preserve">Maximum support is $20,500. Based on student's actual per credit hour rate and appllicable fees. </t>
  </si>
  <si>
    <t>08/01/2019-07/31/2020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</si>
</sst>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0.000"/>
    <numFmt numFmtId="166" formatCode="&quot;$&quot;#,##0"/>
    <numFmt numFmtId="167" formatCode="#,##0.0"/>
  </numFmts>
  <fonts count="20" x14ac:knownFonts="1">
    <font>
      <sz val="12"/>
      <name val="Time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i/>
      <sz val="11"/>
      <color theme="0" tint="-0.34998626667073579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32">
    <xf numFmtId="0" fontId="0" fillId="0" borderId="0" xfId="0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6" fillId="0" borderId="0" xfId="0" applyNumberFormat="1" applyFont="1"/>
    <xf numFmtId="0" fontId="7" fillId="0" borderId="0" xfId="0" applyFont="1"/>
    <xf numFmtId="3" fontId="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3" fontId="4" fillId="0" borderId="2" xfId="0" applyNumberFormat="1" applyFont="1" applyBorder="1" applyAlignment="1">
      <alignment horizontal="right"/>
    </xf>
    <xf numFmtId="0" fontId="4" fillId="0" borderId="0" xfId="0" applyFont="1" applyFill="1" applyBorder="1"/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10" fillId="0" borderId="0" xfId="0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11" fillId="0" borderId="0" xfId="0" applyNumberFormat="1" applyFont="1"/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7" fillId="0" borderId="0" xfId="0" applyFont="1"/>
    <xf numFmtId="3" fontId="8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3" fontId="6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0" fontId="4" fillId="2" borderId="2" xfId="0" applyFont="1" applyFill="1" applyBorder="1"/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4" fontId="4" fillId="0" borderId="0" xfId="0" quotePrefix="1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10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10" fontId="4" fillId="0" borderId="0" xfId="0" applyNumberFormat="1" applyFont="1"/>
    <xf numFmtId="2" fontId="4" fillId="0" borderId="0" xfId="0" applyNumberFormat="1" applyFont="1"/>
    <xf numFmtId="2" fontId="5" fillId="0" borderId="0" xfId="0" applyNumberFormat="1" applyFont="1" applyAlignment="1">
      <alignment horizontal="center"/>
    </xf>
    <xf numFmtId="3" fontId="15" fillId="0" borderId="0" xfId="0" applyNumberFormat="1" applyFont="1"/>
    <xf numFmtId="166" fontId="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2" borderId="0" xfId="0" applyNumberFormat="1" applyFont="1" applyFill="1" applyAlignment="1">
      <alignment horizontal="right"/>
    </xf>
    <xf numFmtId="166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3" fontId="15" fillId="3" borderId="0" xfId="0" applyNumberFormat="1" applyFont="1" applyFill="1" applyAlignment="1">
      <alignment horizontal="center"/>
    </xf>
    <xf numFmtId="3" fontId="5" fillId="0" borderId="0" xfId="0" applyNumberFormat="1" applyFont="1"/>
    <xf numFmtId="164" fontId="15" fillId="0" borderId="0" xfId="0" applyNumberFormat="1" applyFont="1" applyAlignment="1">
      <alignment horizontal="center"/>
    </xf>
    <xf numFmtId="3" fontId="4" fillId="0" borderId="0" xfId="0" applyNumberFormat="1" applyFont="1" applyBorder="1"/>
    <xf numFmtId="3" fontId="11" fillId="0" borderId="0" xfId="0" applyNumberFormat="1" applyFont="1" applyBorder="1"/>
    <xf numFmtId="3" fontId="15" fillId="0" borderId="0" xfId="0" applyNumberFormat="1" applyFont="1" applyBorder="1"/>
    <xf numFmtId="3" fontId="14" fillId="0" borderId="0" xfId="0" applyNumberFormat="1" applyFont="1"/>
    <xf numFmtId="166" fontId="6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 applyProtection="1">
      <protection locked="0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/>
    <xf numFmtId="165" fontId="5" fillId="0" borderId="0" xfId="0" applyNumberFormat="1" applyFont="1" applyAlignment="1">
      <alignment horizontal="center"/>
    </xf>
    <xf numFmtId="3" fontId="4" fillId="3" borderId="0" xfId="0" applyNumberFormat="1" applyFont="1" applyFill="1"/>
    <xf numFmtId="4" fontId="5" fillId="3" borderId="0" xfId="0" applyNumberFormat="1" applyFont="1" applyFill="1" applyProtection="1">
      <protection locked="0"/>
    </xf>
    <xf numFmtId="2" fontId="5" fillId="3" borderId="0" xfId="0" applyNumberFormat="1" applyFont="1" applyFill="1" applyAlignment="1" applyProtection="1">
      <alignment horizontal="right"/>
      <protection locked="0"/>
    </xf>
    <xf numFmtId="10" fontId="4" fillId="3" borderId="0" xfId="0" applyNumberFormat="1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2" fontId="4" fillId="3" borderId="0" xfId="0" applyNumberFormat="1" applyFont="1" applyFill="1"/>
    <xf numFmtId="0" fontId="13" fillId="0" borderId="0" xfId="0" applyFont="1"/>
    <xf numFmtId="10" fontId="4" fillId="3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vertical="top" wrapText="1"/>
    </xf>
    <xf numFmtId="167" fontId="4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left"/>
    </xf>
    <xf numFmtId="0" fontId="6" fillId="0" borderId="0" xfId="0" applyFont="1"/>
    <xf numFmtId="0" fontId="4" fillId="4" borderId="0" xfId="0" applyFont="1" applyFill="1" applyAlignment="1">
      <alignment horizontal="left"/>
    </xf>
    <xf numFmtId="3" fontId="4" fillId="4" borderId="0" xfId="0" applyNumberFormat="1" applyFont="1" applyFill="1" applyAlignment="1">
      <alignment horizontal="right"/>
    </xf>
    <xf numFmtId="0" fontId="14" fillId="4" borderId="0" xfId="0" applyFont="1" applyFill="1" applyAlignment="1">
      <alignment horizontal="left"/>
    </xf>
    <xf numFmtId="3" fontId="14" fillId="4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4" fillId="5" borderId="0" xfId="0" applyFont="1" applyFill="1" applyAlignment="1">
      <alignment horizontal="left"/>
    </xf>
    <xf numFmtId="3" fontId="19" fillId="0" borderId="0" xfId="0" applyNumberFormat="1" applyFont="1"/>
    <xf numFmtId="2" fontId="18" fillId="0" borderId="0" xfId="0" applyNumberFormat="1" applyFont="1"/>
    <xf numFmtId="3" fontId="4" fillId="3" borderId="0" xfId="0" applyNumberFormat="1" applyFont="1" applyFill="1" applyAlignment="1">
      <alignment horizontal="left" vertical="top" wrapText="1"/>
    </xf>
    <xf numFmtId="3" fontId="4" fillId="3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/>
    <xf numFmtId="10" fontId="19" fillId="0" borderId="0" xfId="0" applyNumberFormat="1" applyFont="1" applyBorder="1"/>
    <xf numFmtId="0" fontId="4" fillId="3" borderId="0" xfId="0" applyFont="1" applyFill="1" applyBorder="1" applyAlignment="1">
      <alignment horizontal="left"/>
    </xf>
    <xf numFmtId="3" fontId="4" fillId="3" borderId="0" xfId="0" applyNumberFormat="1" applyFont="1" applyFill="1" applyBorder="1"/>
  </cellXfs>
  <cellStyles count="7">
    <cellStyle name="Hyperlink 2" xfId="3"/>
    <cellStyle name="Hyperlink 2 2" xfId="4"/>
    <cellStyle name="Normal" xfId="0" builtinId="0"/>
    <cellStyle name="Normal 2" xfId="1"/>
    <cellStyle name="Normal 3" xfId="2"/>
    <cellStyle name="Normal 4" xfId="5"/>
    <cellStyle name="Normal 5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C109"/>
  <sheetViews>
    <sheetView tabSelected="1" topLeftCell="A28" zoomScaleNormal="100" workbookViewId="0">
      <selection activeCell="U8" sqref="U8"/>
    </sheetView>
  </sheetViews>
  <sheetFormatPr defaultColWidth="11" defaultRowHeight="15.75" outlineLevelRow="1" x14ac:dyDescent="0.25"/>
  <cols>
    <col min="1" max="1" width="32.25" style="1" customWidth="1"/>
    <col min="2" max="2" width="2.75" style="1" customWidth="1"/>
    <col min="3" max="3" width="2.5" style="1" customWidth="1"/>
    <col min="4" max="4" width="19.5" style="1" customWidth="1"/>
    <col min="5" max="5" width="6.5" style="1" customWidth="1"/>
    <col min="6" max="6" width="13.5" style="2" customWidth="1"/>
    <col min="7" max="7" width="9.25" style="2" customWidth="1"/>
    <col min="8" max="8" width="11.375" style="3" customWidth="1"/>
    <col min="9" max="9" width="1.75" style="3" customWidth="1"/>
    <col min="10" max="10" width="12.25" style="3" customWidth="1"/>
    <col min="11" max="11" width="1.75" style="3" customWidth="1"/>
    <col min="12" max="12" width="12.25" style="3" hidden="1" customWidth="1"/>
    <col min="13" max="13" width="1.75" style="3" hidden="1" customWidth="1"/>
    <col min="14" max="14" width="24.75" style="3" customWidth="1"/>
    <col min="15" max="15" width="1.75" style="5" customWidth="1"/>
    <col min="16" max="16" width="12.25" style="3" hidden="1" customWidth="1"/>
    <col min="17" max="17" width="1.75" style="5" hidden="1" customWidth="1"/>
    <col min="18" max="18" width="2.125" style="35" customWidth="1"/>
    <col min="19" max="19" width="12.25" style="6" hidden="1" customWidth="1"/>
    <col min="20" max="20" width="13.5" style="5" hidden="1" customWidth="1"/>
    <col min="21" max="21" width="9.25" style="5" customWidth="1"/>
    <col min="22" max="22" width="2" style="5" customWidth="1"/>
    <col min="23" max="23" width="12.25" style="75" customWidth="1"/>
    <col min="24" max="24" width="9.25" style="61" customWidth="1"/>
    <col min="25" max="25" width="9.875" style="24" customWidth="1"/>
    <col min="26" max="26" width="7.375" style="5" customWidth="1"/>
    <col min="27" max="27" width="6.75" style="5" customWidth="1"/>
    <col min="28" max="28" width="6.75" style="93" customWidth="1"/>
    <col min="29" max="29" width="1.875" style="5" customWidth="1"/>
    <col min="30" max="30" width="7.375" style="5" customWidth="1"/>
    <col min="31" max="31" width="6.75" style="5" customWidth="1"/>
    <col min="32" max="32" width="6.75" style="93" customWidth="1"/>
    <col min="33" max="33" width="1.875" style="5" customWidth="1"/>
    <col min="34" max="34" width="7.375" style="5" customWidth="1"/>
    <col min="35" max="35" width="6.75" style="5" customWidth="1"/>
    <col min="36" max="36" width="6.75" style="93" customWidth="1"/>
    <col min="37" max="37" width="1.625" style="5" customWidth="1"/>
    <col min="38" max="38" width="7.375" style="5" customWidth="1"/>
    <col min="39" max="39" width="6.25" style="5" customWidth="1"/>
    <col min="40" max="40" width="6.25" style="93" customWidth="1"/>
    <col min="41" max="41" width="1.875" style="5" customWidth="1"/>
    <col min="42" max="42" width="7.375" style="5" customWidth="1"/>
    <col min="43" max="43" width="6.25" style="5" customWidth="1"/>
    <col min="44" max="44" width="6.25" style="93" customWidth="1"/>
    <col min="45" max="45" width="1.75" style="61" customWidth="1"/>
    <col min="46" max="46" width="11" style="5"/>
    <col min="56" max="16384" width="11" style="5"/>
  </cols>
  <sheetData>
    <row r="1" spans="1:55" x14ac:dyDescent="0.25">
      <c r="B1" s="1" t="s">
        <v>12</v>
      </c>
      <c r="E1" s="130"/>
      <c r="F1" s="131"/>
      <c r="G1" s="131"/>
      <c r="I1" s="4" t="s">
        <v>0</v>
      </c>
    </row>
    <row r="2" spans="1:55" x14ac:dyDescent="0.25">
      <c r="B2" s="1" t="s">
        <v>57</v>
      </c>
      <c r="E2" s="54"/>
      <c r="F2" s="95"/>
      <c r="G2" s="95"/>
    </row>
    <row r="4" spans="1:55" x14ac:dyDescent="0.25">
      <c r="B4" s="7" t="s">
        <v>8</v>
      </c>
      <c r="C4" s="8"/>
      <c r="D4" s="8"/>
      <c r="E4" s="8"/>
      <c r="F4" s="9"/>
      <c r="G4" s="9"/>
      <c r="H4" s="23"/>
      <c r="I4" s="10"/>
      <c r="J4" s="10"/>
      <c r="K4" s="10"/>
      <c r="L4" s="10"/>
      <c r="M4" s="10"/>
      <c r="N4" s="10"/>
      <c r="O4" s="8"/>
      <c r="P4" s="10"/>
      <c r="Q4" s="8"/>
      <c r="W4" s="121"/>
      <c r="X4" s="122"/>
    </row>
    <row r="5" spans="1:55" x14ac:dyDescent="0.25">
      <c r="F5" s="11"/>
      <c r="G5" s="11"/>
      <c r="I5" s="1" t="s">
        <v>10</v>
      </c>
      <c r="W5" s="126" t="s">
        <v>29</v>
      </c>
      <c r="X5" s="127" t="s">
        <v>63</v>
      </c>
    </row>
    <row r="6" spans="1:55" s="87" customFormat="1" x14ac:dyDescent="0.25">
      <c r="A6" s="84"/>
      <c r="B6" s="1" t="s">
        <v>1</v>
      </c>
      <c r="C6" s="1"/>
      <c r="D6" s="1"/>
      <c r="E6" s="2" t="s">
        <v>56</v>
      </c>
      <c r="F6" s="11"/>
      <c r="G6" s="11"/>
      <c r="H6" s="86"/>
      <c r="I6" s="86"/>
      <c r="J6" s="123"/>
      <c r="K6" s="123"/>
      <c r="L6" s="123"/>
      <c r="M6" s="123"/>
      <c r="N6" s="123"/>
      <c r="O6" s="123"/>
      <c r="P6" s="123"/>
      <c r="Q6" s="123"/>
      <c r="R6" s="106"/>
      <c r="S6" s="6"/>
      <c r="W6" s="128" t="s">
        <v>34</v>
      </c>
      <c r="X6" s="129">
        <v>0.03</v>
      </c>
      <c r="Y6" s="24"/>
      <c r="AB6" s="93"/>
      <c r="AF6" s="93"/>
      <c r="AJ6" s="93"/>
      <c r="AN6" s="93"/>
      <c r="AR6" s="93"/>
      <c r="AS6" s="61"/>
      <c r="AU6" s="83"/>
      <c r="AV6" s="83"/>
      <c r="AW6" s="83"/>
      <c r="AX6" s="83"/>
      <c r="AY6" s="83"/>
      <c r="AZ6" s="83"/>
      <c r="BA6" s="83"/>
      <c r="BB6" s="83"/>
      <c r="BC6" s="83"/>
    </row>
    <row r="7" spans="1:55" x14ac:dyDescent="0.25">
      <c r="E7" s="2" t="s">
        <v>2</v>
      </c>
      <c r="I7" s="12"/>
      <c r="J7" s="123"/>
      <c r="K7" s="123"/>
      <c r="L7" s="123"/>
      <c r="M7" s="123"/>
      <c r="N7" s="123"/>
      <c r="O7" s="123"/>
      <c r="P7" s="123"/>
      <c r="Q7" s="123"/>
      <c r="R7" s="106"/>
      <c r="S7" s="33"/>
      <c r="W7" s="128" t="s">
        <v>6</v>
      </c>
      <c r="X7" s="129">
        <v>0.04</v>
      </c>
    </row>
    <row r="8" spans="1:55" x14ac:dyDescent="0.25">
      <c r="E8" s="2" t="s">
        <v>3</v>
      </c>
      <c r="I8" s="12"/>
      <c r="J8" s="123"/>
      <c r="K8" s="123"/>
      <c r="L8" s="123"/>
      <c r="M8" s="123"/>
      <c r="N8" s="123"/>
      <c r="O8" s="123"/>
      <c r="P8" s="123"/>
      <c r="Q8" s="123"/>
      <c r="R8" s="106"/>
      <c r="S8" s="33"/>
      <c r="W8" s="128" t="s">
        <v>30</v>
      </c>
      <c r="X8" s="129">
        <v>0.03</v>
      </c>
    </row>
    <row r="9" spans="1:55" x14ac:dyDescent="0.25">
      <c r="B9" s="5"/>
      <c r="C9" s="5"/>
      <c r="D9" s="5"/>
      <c r="E9" s="5"/>
      <c r="I9" s="12"/>
      <c r="J9" s="123"/>
      <c r="K9" s="123"/>
      <c r="L9" s="123"/>
      <c r="M9" s="123"/>
      <c r="N9" s="123"/>
      <c r="O9" s="123"/>
      <c r="P9" s="123"/>
      <c r="Q9" s="123"/>
      <c r="R9" s="106"/>
      <c r="S9" s="33"/>
      <c r="W9" s="128" t="s">
        <v>15</v>
      </c>
      <c r="X9" s="129">
        <v>2.3E-2</v>
      </c>
    </row>
    <row r="10" spans="1:55" x14ac:dyDescent="0.25">
      <c r="I10" s="13" t="s">
        <v>9</v>
      </c>
      <c r="J10" s="13"/>
      <c r="K10" s="33"/>
      <c r="L10" s="13"/>
      <c r="M10" s="33"/>
      <c r="N10" s="33"/>
      <c r="O10" s="33"/>
      <c r="P10" s="33"/>
      <c r="Q10" s="33"/>
      <c r="R10" s="50"/>
      <c r="S10" s="33"/>
      <c r="W10" s="121"/>
      <c r="X10" s="122"/>
    </row>
    <row r="11" spans="1:55" x14ac:dyDescent="0.25">
      <c r="B11" s="1" t="s">
        <v>28</v>
      </c>
      <c r="E11" s="95"/>
      <c r="F11" s="95"/>
      <c r="G11" s="95"/>
      <c r="I11" s="13"/>
      <c r="J11" s="124" t="s">
        <v>110</v>
      </c>
      <c r="K11" s="124"/>
      <c r="L11" s="124"/>
      <c r="M11" s="124"/>
      <c r="N11" s="124"/>
      <c r="O11" s="124"/>
      <c r="P11" s="124"/>
      <c r="Q11" s="124"/>
      <c r="W11" s="25" t="s">
        <v>61</v>
      </c>
      <c r="X11" s="102">
        <v>1</v>
      </c>
    </row>
    <row r="12" spans="1:55" x14ac:dyDescent="0.25">
      <c r="B12" s="1" t="s">
        <v>90</v>
      </c>
      <c r="E12" s="95"/>
      <c r="F12" s="95"/>
      <c r="G12" s="95"/>
      <c r="L12" s="36" t="s">
        <v>31</v>
      </c>
      <c r="P12" s="36" t="s">
        <v>31</v>
      </c>
      <c r="S12" s="36" t="s">
        <v>31</v>
      </c>
      <c r="T12" s="53" t="s">
        <v>32</v>
      </c>
      <c r="W12" s="59" t="s">
        <v>35</v>
      </c>
      <c r="X12" s="62" t="s">
        <v>40</v>
      </c>
      <c r="Y12" s="59" t="s">
        <v>36</v>
      </c>
      <c r="Z12" s="53" t="s">
        <v>37</v>
      </c>
      <c r="AA12" s="53" t="s">
        <v>38</v>
      </c>
      <c r="AB12" s="94" t="s">
        <v>39</v>
      </c>
      <c r="AC12" s="53"/>
      <c r="AD12" s="53" t="s">
        <v>37</v>
      </c>
      <c r="AE12" s="53" t="s">
        <v>38</v>
      </c>
      <c r="AF12" s="94" t="s">
        <v>39</v>
      </c>
      <c r="AG12" s="53"/>
      <c r="AH12" s="53" t="s">
        <v>37</v>
      </c>
      <c r="AI12" s="53" t="s">
        <v>38</v>
      </c>
      <c r="AJ12" s="94" t="s">
        <v>39</v>
      </c>
      <c r="AK12" s="53"/>
      <c r="AL12" s="53" t="s">
        <v>37</v>
      </c>
      <c r="AM12" s="53" t="s">
        <v>38</v>
      </c>
      <c r="AN12" s="94" t="s">
        <v>39</v>
      </c>
      <c r="AO12" s="24"/>
      <c r="AP12" s="53" t="s">
        <v>37</v>
      </c>
      <c r="AQ12" s="53" t="s">
        <v>38</v>
      </c>
      <c r="AR12" s="94" t="s">
        <v>39</v>
      </c>
      <c r="AS12" s="62"/>
      <c r="AT12" s="73" t="s">
        <v>47</v>
      </c>
    </row>
    <row r="13" spans="1:55" x14ac:dyDescent="0.25">
      <c r="E13" s="54"/>
      <c r="F13" s="95"/>
      <c r="G13" s="95"/>
      <c r="H13" s="34"/>
      <c r="J13" s="22" t="s">
        <v>71</v>
      </c>
      <c r="K13" s="22"/>
      <c r="L13" s="36" t="s">
        <v>4</v>
      </c>
      <c r="M13" s="22"/>
      <c r="N13" s="22" t="s">
        <v>106</v>
      </c>
      <c r="O13" s="23"/>
      <c r="P13" s="36" t="s">
        <v>5</v>
      </c>
      <c r="Q13" s="23"/>
      <c r="R13" s="51"/>
      <c r="S13" s="47" t="s">
        <v>13</v>
      </c>
      <c r="T13" s="53" t="s">
        <v>33</v>
      </c>
      <c r="Y13" s="23"/>
      <c r="Z13" s="125" t="s">
        <v>4</v>
      </c>
      <c r="AA13" s="125"/>
      <c r="AB13" s="125"/>
      <c r="AC13" s="53"/>
      <c r="AD13" s="125" t="s">
        <v>5</v>
      </c>
      <c r="AE13" s="125"/>
      <c r="AF13" s="125"/>
      <c r="AG13" s="53"/>
      <c r="AH13" s="125" t="s">
        <v>11</v>
      </c>
      <c r="AI13" s="125"/>
      <c r="AJ13" s="125"/>
      <c r="AK13" s="53"/>
      <c r="AL13" s="125" t="s">
        <v>20</v>
      </c>
      <c r="AM13" s="125"/>
      <c r="AN13" s="125"/>
      <c r="AP13" s="125" t="s">
        <v>23</v>
      </c>
      <c r="AQ13" s="125"/>
      <c r="AR13" s="125"/>
      <c r="AS13" s="73"/>
      <c r="AT13" s="73" t="s">
        <v>13</v>
      </c>
    </row>
    <row r="14" spans="1:55" x14ac:dyDescent="0.25">
      <c r="A14" s="15" t="s">
        <v>14</v>
      </c>
      <c r="B14" s="15"/>
      <c r="C14" s="15" t="s">
        <v>72</v>
      </c>
      <c r="I14" s="14"/>
      <c r="L14" s="37"/>
      <c r="N14" s="86"/>
      <c r="P14" s="37"/>
      <c r="S14" s="48"/>
    </row>
    <row r="15" spans="1:55" x14ac:dyDescent="0.25">
      <c r="A15" s="84"/>
      <c r="B15" s="15"/>
      <c r="C15" s="111" t="s">
        <v>94</v>
      </c>
      <c r="D15" s="113"/>
      <c r="E15" s="113"/>
      <c r="F15" s="114"/>
      <c r="G15" s="114"/>
      <c r="H15" s="114"/>
      <c r="I15" s="115"/>
      <c r="J15" s="112"/>
      <c r="K15" s="112"/>
      <c r="L15" s="112"/>
      <c r="M15" s="112"/>
      <c r="N15" s="112"/>
      <c r="O15" s="116"/>
      <c r="P15" s="112"/>
      <c r="Q15" s="116"/>
      <c r="R15" s="117"/>
      <c r="S15" s="118"/>
      <c r="T15" s="116"/>
      <c r="U15" s="116"/>
    </row>
    <row r="16" spans="1:55" x14ac:dyDescent="0.25">
      <c r="A16" s="84"/>
      <c r="C16" s="1" t="s">
        <v>22</v>
      </c>
      <c r="H16" s="59"/>
      <c r="I16" s="14"/>
      <c r="L16" s="37"/>
      <c r="N16" s="86">
        <f>J19</f>
        <v>0</v>
      </c>
      <c r="O16" s="2"/>
      <c r="P16" s="37"/>
      <c r="Q16" s="2"/>
      <c r="S16" s="48"/>
      <c r="W16" s="96"/>
      <c r="X16" s="97"/>
      <c r="Y16" s="101"/>
      <c r="Z16" s="98"/>
      <c r="AA16" s="99"/>
      <c r="AB16" s="91"/>
      <c r="AC16" s="57"/>
      <c r="AD16" s="98"/>
      <c r="AE16" s="99"/>
      <c r="AF16" s="91"/>
      <c r="AG16" s="57"/>
      <c r="AH16" s="98"/>
      <c r="AI16" s="99"/>
      <c r="AJ16" s="91"/>
      <c r="AK16" s="57"/>
      <c r="AL16" s="98"/>
      <c r="AM16" s="99"/>
      <c r="AN16" s="91"/>
      <c r="AO16" s="57"/>
      <c r="AP16" s="98"/>
      <c r="AQ16" s="99"/>
      <c r="AR16" s="91"/>
      <c r="AS16" s="100"/>
      <c r="AT16" s="100"/>
    </row>
    <row r="17" spans="1:55" ht="16.5" customHeight="1" x14ac:dyDescent="0.25">
      <c r="A17" s="84"/>
      <c r="B17" s="15"/>
      <c r="D17" s="109" t="s">
        <v>74</v>
      </c>
      <c r="E17" s="58"/>
      <c r="H17" s="59"/>
      <c r="I17" s="14"/>
      <c r="J17" s="25">
        <v>0</v>
      </c>
      <c r="K17" s="86"/>
      <c r="L17" s="89">
        <v>0</v>
      </c>
      <c r="M17" s="86"/>
      <c r="O17" s="85"/>
      <c r="P17" s="89">
        <f>(1+$X$6)*L17</f>
        <v>0</v>
      </c>
      <c r="Q17" s="85"/>
      <c r="R17" s="18"/>
      <c r="S17" s="37" t="e">
        <f>L17+P17+#REF!+#REF!+#REF!</f>
        <v>#REF!</v>
      </c>
      <c r="W17" s="96">
        <f>(0*1.03*9)*2</f>
        <v>0</v>
      </c>
      <c r="X17" s="97">
        <v>9</v>
      </c>
      <c r="Y17" s="101" t="s">
        <v>51</v>
      </c>
      <c r="Z17" s="98">
        <v>0.5</v>
      </c>
      <c r="AA17" s="99">
        <v>9</v>
      </c>
      <c r="AB17" s="91">
        <f>Z17*AA17</f>
        <v>4.5</v>
      </c>
      <c r="AC17" s="57"/>
      <c r="AD17" s="98">
        <f>IF($X$11=1,0,Z17)</f>
        <v>0</v>
      </c>
      <c r="AE17" s="99">
        <f>IF($X$11=1,0,AA17)</f>
        <v>0</v>
      </c>
      <c r="AF17" s="91">
        <f>AD17*AE17</f>
        <v>0</v>
      </c>
      <c r="AG17" s="57"/>
      <c r="AH17" s="98">
        <f>IF($X$11=2,0,AD17)</f>
        <v>0</v>
      </c>
      <c r="AI17" s="99">
        <f>IF($X$11=2,0,AE17)</f>
        <v>0</v>
      </c>
      <c r="AJ17" s="91">
        <f>AH17*AI17</f>
        <v>0</v>
      </c>
      <c r="AK17" s="57"/>
      <c r="AL17" s="98">
        <f>IF($X$11=3,0,AH17)</f>
        <v>0</v>
      </c>
      <c r="AM17" s="99">
        <f>IF($X$11=3,0,AI17)</f>
        <v>0</v>
      </c>
      <c r="AN17" s="91">
        <f>AL17*AM17</f>
        <v>0</v>
      </c>
      <c r="AO17" s="57"/>
      <c r="AP17" s="98">
        <f>IF($X$11=4,0,AL17)</f>
        <v>0</v>
      </c>
      <c r="AQ17" s="99">
        <f>IF($X$11=4,0,AM17)</f>
        <v>0</v>
      </c>
      <c r="AR17" s="91">
        <f>AP17*AQ17</f>
        <v>0</v>
      </c>
      <c r="AS17" s="100"/>
      <c r="AT17" s="100">
        <f>AR17+AN17+AJ17+AF17+AB17</f>
        <v>4.5</v>
      </c>
    </row>
    <row r="18" spans="1:55" ht="16.5" customHeight="1" x14ac:dyDescent="0.25">
      <c r="A18" s="84"/>
      <c r="B18" s="15"/>
      <c r="D18" s="109" t="s">
        <v>75</v>
      </c>
      <c r="E18" s="58"/>
      <c r="H18" s="59"/>
      <c r="I18" s="14"/>
      <c r="J18" s="108">
        <f>IF(AB18=0,0,($W18/$X18*AB18))</f>
        <v>0</v>
      </c>
      <c r="K18" s="86"/>
      <c r="L18" s="89">
        <v>0</v>
      </c>
      <c r="M18" s="86"/>
      <c r="N18" s="86"/>
      <c r="O18" s="85"/>
      <c r="P18" s="89">
        <f>(1+$X$6)*L18</f>
        <v>0</v>
      </c>
      <c r="Q18" s="85"/>
      <c r="R18" s="18"/>
      <c r="S18" s="37" t="e">
        <f>L18+P18+#REF!+#REF!+#REF!</f>
        <v>#REF!</v>
      </c>
      <c r="W18" s="96">
        <f>(0*1.03*3)*2</f>
        <v>0</v>
      </c>
      <c r="X18" s="97">
        <v>3</v>
      </c>
      <c r="Y18" s="101" t="s">
        <v>52</v>
      </c>
      <c r="Z18" s="98">
        <v>0.5</v>
      </c>
      <c r="AA18" s="99">
        <v>3</v>
      </c>
      <c r="AB18" s="91">
        <f>Z18*AA18</f>
        <v>1.5</v>
      </c>
      <c r="AC18" s="57"/>
      <c r="AD18" s="98">
        <f>IF($X$11=1,0,Z18)</f>
        <v>0</v>
      </c>
      <c r="AE18" s="99">
        <f>IF($X$11=1,0,AA18)</f>
        <v>0</v>
      </c>
      <c r="AF18" s="91">
        <f>AD18*AE18</f>
        <v>0</v>
      </c>
      <c r="AG18" s="57"/>
      <c r="AH18" s="98">
        <f>IF($X$11=2,0,AD18)</f>
        <v>0</v>
      </c>
      <c r="AI18" s="99">
        <f>IF($X$11=2,0,AE18)</f>
        <v>0</v>
      </c>
      <c r="AJ18" s="91">
        <f>AH18*AI18</f>
        <v>0</v>
      </c>
      <c r="AK18" s="57"/>
      <c r="AL18" s="98">
        <f>IF($X$11=3,0,AH18)</f>
        <v>0</v>
      </c>
      <c r="AM18" s="99">
        <f>IF($X$11=3,0,AI18)</f>
        <v>0</v>
      </c>
      <c r="AN18" s="91">
        <f>AL18*AM18</f>
        <v>0</v>
      </c>
      <c r="AO18" s="57"/>
      <c r="AP18" s="98">
        <f>IF($X$11=4,0,AL18)</f>
        <v>0</v>
      </c>
      <c r="AQ18" s="99">
        <f>IF($X$11=4,0,AM18)</f>
        <v>0</v>
      </c>
      <c r="AR18" s="91">
        <f>AP18*AQ18</f>
        <v>0</v>
      </c>
      <c r="AS18" s="100"/>
      <c r="AT18" s="100">
        <f>AR18+AN18+AJ18+AF18+AB18</f>
        <v>1.5</v>
      </c>
    </row>
    <row r="19" spans="1:55" x14ac:dyDescent="0.25">
      <c r="G19" s="75"/>
      <c r="H19" s="25" t="s">
        <v>80</v>
      </c>
      <c r="J19" s="25">
        <f>SUM(J17:J18)</f>
        <v>0</v>
      </c>
      <c r="L19" s="37"/>
      <c r="O19" s="2"/>
      <c r="P19" s="37"/>
      <c r="Q19" s="2"/>
      <c r="R19" s="18"/>
      <c r="S19" s="37"/>
      <c r="Z19" s="60"/>
      <c r="AD19" s="60"/>
      <c r="AH19" s="60"/>
      <c r="AL19" s="60"/>
      <c r="AP19" s="60"/>
    </row>
    <row r="20" spans="1:55" x14ac:dyDescent="0.25">
      <c r="A20" s="54" t="s">
        <v>73</v>
      </c>
      <c r="C20" s="1" t="s">
        <v>79</v>
      </c>
      <c r="L20" s="89" t="e">
        <f>#REF!+#REF!</f>
        <v>#REF!</v>
      </c>
      <c r="N20" s="14">
        <f>N16</f>
        <v>0</v>
      </c>
      <c r="O20" s="2"/>
      <c r="P20" s="89" t="e">
        <f>#REF!+#REF!</f>
        <v>#REF!</v>
      </c>
      <c r="Q20" s="2"/>
      <c r="R20" s="18"/>
      <c r="S20" s="37" t="e">
        <f>L20+P20+#REF!+#REF!+#REF!</f>
        <v>#REF!</v>
      </c>
      <c r="Z20" s="60"/>
      <c r="AD20" s="60"/>
      <c r="AH20" s="60"/>
      <c r="AL20" s="60"/>
      <c r="AP20" s="60"/>
    </row>
    <row r="21" spans="1:55" x14ac:dyDescent="0.25">
      <c r="L21" s="37"/>
      <c r="O21" s="2"/>
      <c r="P21" s="37"/>
      <c r="Q21" s="2"/>
      <c r="S21" s="48"/>
      <c r="Z21" s="60"/>
      <c r="AD21" s="60"/>
      <c r="AH21" s="60"/>
      <c r="AL21" s="60"/>
      <c r="AP21" s="60"/>
    </row>
    <row r="22" spans="1:55" x14ac:dyDescent="0.25">
      <c r="B22" s="15"/>
      <c r="C22" s="15" t="s">
        <v>92</v>
      </c>
      <c r="L22" s="37"/>
      <c r="O22" s="2"/>
      <c r="P22" s="37"/>
      <c r="Q22" s="2"/>
      <c r="S22" s="48"/>
      <c r="Z22" s="60"/>
      <c r="AD22" s="60"/>
      <c r="AH22" s="60"/>
      <c r="AL22" s="60"/>
      <c r="AP22" s="60"/>
    </row>
    <row r="23" spans="1:55" s="87" customFormat="1" x14ac:dyDescent="0.25">
      <c r="A23" s="84"/>
      <c r="B23" s="15"/>
      <c r="C23" s="111" t="s">
        <v>105</v>
      </c>
      <c r="D23" s="113"/>
      <c r="E23" s="113"/>
      <c r="F23" s="114"/>
      <c r="G23" s="114"/>
      <c r="H23" s="114"/>
      <c r="I23" s="115"/>
      <c r="J23" s="112"/>
      <c r="K23" s="112"/>
      <c r="L23" s="112"/>
      <c r="M23" s="112"/>
      <c r="N23" s="112"/>
      <c r="O23" s="116"/>
      <c r="P23" s="112"/>
      <c r="Q23" s="116"/>
      <c r="R23" s="117"/>
      <c r="S23" s="118"/>
      <c r="T23" s="116"/>
      <c r="U23" s="116"/>
      <c r="W23" s="75"/>
      <c r="X23" s="61"/>
      <c r="Y23" s="24"/>
      <c r="Z23" s="60"/>
      <c r="AB23" s="93"/>
      <c r="AD23" s="60"/>
      <c r="AF23" s="93"/>
      <c r="AH23" s="60"/>
      <c r="AJ23" s="93"/>
      <c r="AL23" s="60"/>
      <c r="AN23" s="93"/>
      <c r="AP23" s="60"/>
      <c r="AR23" s="93"/>
      <c r="AS23" s="61"/>
      <c r="AU23" s="83"/>
      <c r="AV23" s="83"/>
      <c r="AW23" s="83"/>
      <c r="AX23" s="83"/>
      <c r="AY23" s="83"/>
      <c r="AZ23" s="83"/>
      <c r="BA23" s="83"/>
      <c r="BB23" s="83"/>
      <c r="BC23" s="83"/>
    </row>
    <row r="24" spans="1:55" outlineLevel="1" x14ac:dyDescent="0.25">
      <c r="A24" s="84"/>
      <c r="B24" s="15"/>
      <c r="C24" s="72" t="s">
        <v>77</v>
      </c>
      <c r="D24" s="72"/>
      <c r="E24" s="70" t="s">
        <v>43</v>
      </c>
      <c r="F24" s="71" t="s">
        <v>41</v>
      </c>
      <c r="G24" s="71" t="s">
        <v>42</v>
      </c>
      <c r="L24" s="37"/>
      <c r="O24" s="2"/>
      <c r="P24" s="37"/>
      <c r="Q24" s="2"/>
      <c r="R24" s="18"/>
      <c r="S24" s="37"/>
      <c r="Z24" s="60"/>
      <c r="AD24" s="60"/>
      <c r="AH24" s="60"/>
      <c r="AL24" s="60"/>
      <c r="AP24" s="60"/>
    </row>
    <row r="25" spans="1:55" outlineLevel="1" x14ac:dyDescent="0.25">
      <c r="A25" s="84"/>
      <c r="B25" s="15"/>
      <c r="C25" s="70"/>
      <c r="D25" s="72" t="s">
        <v>45</v>
      </c>
      <c r="E25" s="70">
        <v>365</v>
      </c>
      <c r="F25" s="71"/>
      <c r="G25" s="71">
        <v>0</v>
      </c>
      <c r="J25" s="25">
        <f>E25*G25</f>
        <v>0</v>
      </c>
      <c r="L25" s="37">
        <v>0</v>
      </c>
      <c r="N25" s="5"/>
      <c r="O25" s="2"/>
      <c r="P25" s="39">
        <v>0</v>
      </c>
      <c r="Q25" s="2"/>
      <c r="S25" s="89" t="e">
        <f>L25+P25+#REF!+#REF!+#REF!</f>
        <v>#REF!</v>
      </c>
      <c r="Z25" s="60"/>
      <c r="AD25" s="60"/>
      <c r="AH25" s="60"/>
      <c r="AL25" s="60"/>
      <c r="AP25" s="60"/>
    </row>
    <row r="26" spans="1:55" outlineLevel="1" x14ac:dyDescent="0.25">
      <c r="A26" s="84"/>
      <c r="B26" s="15"/>
      <c r="C26" s="70"/>
      <c r="D26" s="72" t="s">
        <v>49</v>
      </c>
      <c r="E26" s="70">
        <v>253</v>
      </c>
      <c r="F26" s="71">
        <v>3</v>
      </c>
      <c r="G26" s="71">
        <v>0</v>
      </c>
      <c r="J26" s="25">
        <f>E26*F26*G26</f>
        <v>0</v>
      </c>
      <c r="L26" s="39">
        <v>0</v>
      </c>
      <c r="N26" s="5"/>
      <c r="O26" s="2"/>
      <c r="P26" s="39">
        <v>0</v>
      </c>
      <c r="Q26" s="2"/>
      <c r="R26" s="18"/>
      <c r="S26" s="37" t="e">
        <f>L26+P26+#REF!+#REF!+#REF!</f>
        <v>#REF!</v>
      </c>
      <c r="U26" s="2"/>
      <c r="Z26" s="60"/>
      <c r="AD26" s="60"/>
      <c r="AH26" s="60"/>
      <c r="AL26" s="60"/>
      <c r="AP26" s="60"/>
    </row>
    <row r="27" spans="1:55" outlineLevel="1" x14ac:dyDescent="0.25">
      <c r="A27" s="84"/>
      <c r="B27" s="15"/>
      <c r="C27" s="70"/>
      <c r="D27" s="72" t="s">
        <v>46</v>
      </c>
      <c r="E27" s="70">
        <v>69</v>
      </c>
      <c r="F27" s="71">
        <v>4</v>
      </c>
      <c r="G27" s="71">
        <v>0</v>
      </c>
      <c r="J27" s="25">
        <f>E27*F27*G27</f>
        <v>0</v>
      </c>
      <c r="L27" s="37">
        <v>0</v>
      </c>
      <c r="N27" s="5"/>
      <c r="O27" s="2"/>
      <c r="P27" s="39">
        <v>0</v>
      </c>
      <c r="Q27" s="2"/>
      <c r="R27" s="18"/>
      <c r="S27" s="37" t="e">
        <f>L27+P27+#REF!+#REF!+#REF!</f>
        <v>#REF!</v>
      </c>
      <c r="Z27" s="60"/>
      <c r="AD27" s="60"/>
      <c r="AH27" s="60"/>
      <c r="AL27" s="60"/>
      <c r="AP27" s="60"/>
    </row>
    <row r="28" spans="1:55" outlineLevel="1" x14ac:dyDescent="0.25">
      <c r="A28" s="84"/>
      <c r="B28" s="15"/>
      <c r="C28" s="70"/>
      <c r="D28" s="72" t="s">
        <v>50</v>
      </c>
      <c r="E28" s="70">
        <v>100</v>
      </c>
      <c r="F28" s="71"/>
      <c r="G28" s="71">
        <v>0</v>
      </c>
      <c r="J28" s="25">
        <f>E28*G28</f>
        <v>0</v>
      </c>
      <c r="L28" s="37">
        <v>0</v>
      </c>
      <c r="N28" s="5"/>
      <c r="O28" s="2"/>
      <c r="P28" s="39">
        <v>0</v>
      </c>
      <c r="Q28" s="2"/>
      <c r="R28" s="18"/>
      <c r="S28" s="37" t="e">
        <f>L28+P28+#REF!+#REF!+#REF!</f>
        <v>#REF!</v>
      </c>
      <c r="Z28" s="60"/>
      <c r="AD28" s="60"/>
      <c r="AH28" s="60"/>
      <c r="AL28" s="60"/>
      <c r="AP28" s="60"/>
    </row>
    <row r="29" spans="1:55" outlineLevel="1" x14ac:dyDescent="0.25">
      <c r="A29" s="84"/>
      <c r="B29" s="15"/>
      <c r="C29" s="70"/>
      <c r="D29" s="72" t="s">
        <v>21</v>
      </c>
      <c r="E29" s="70">
        <v>500</v>
      </c>
      <c r="F29" s="71"/>
      <c r="G29" s="71">
        <v>0</v>
      </c>
      <c r="J29" s="25">
        <f>E29*G29</f>
        <v>0</v>
      </c>
      <c r="L29" s="37">
        <v>0</v>
      </c>
      <c r="N29" s="5"/>
      <c r="O29" s="2"/>
      <c r="P29" s="39">
        <v>0</v>
      </c>
      <c r="Q29" s="2"/>
      <c r="R29" s="18"/>
      <c r="S29" s="89" t="e">
        <f>L29+P29+#REF!+#REF!+#REF!</f>
        <v>#REF!</v>
      </c>
      <c r="Z29" s="60"/>
      <c r="AD29" s="60"/>
      <c r="AH29" s="60"/>
      <c r="AL29" s="60"/>
      <c r="AP29" s="60"/>
    </row>
    <row r="30" spans="1:55" hidden="1" outlineLevel="1" x14ac:dyDescent="0.25">
      <c r="A30" s="84"/>
      <c r="B30" s="15"/>
      <c r="C30" s="17"/>
      <c r="E30" s="70"/>
      <c r="F30" s="71"/>
      <c r="G30" s="71"/>
      <c r="H30" s="71"/>
      <c r="J30" s="71"/>
      <c r="L30" s="37"/>
      <c r="O30" s="2"/>
      <c r="P30" s="37"/>
      <c r="Q30" s="2"/>
      <c r="R30" s="18"/>
      <c r="S30" s="37"/>
      <c r="Z30" s="60"/>
      <c r="AD30" s="60"/>
      <c r="AH30" s="60"/>
      <c r="AL30" s="60"/>
      <c r="AP30" s="60"/>
    </row>
    <row r="31" spans="1:55" hidden="1" outlineLevel="1" x14ac:dyDescent="0.25">
      <c r="A31" s="84"/>
      <c r="B31" s="15"/>
      <c r="C31" s="17" t="s">
        <v>67</v>
      </c>
      <c r="E31" s="70"/>
      <c r="F31" s="71"/>
      <c r="G31" s="71"/>
      <c r="H31" s="71"/>
      <c r="J31" s="71"/>
      <c r="L31" s="37"/>
      <c r="N31" s="18"/>
      <c r="O31" s="2"/>
      <c r="P31" s="37"/>
      <c r="Q31" s="2"/>
      <c r="S31" s="48"/>
      <c r="Z31" s="60"/>
      <c r="AD31" s="60"/>
      <c r="AH31" s="60"/>
      <c r="AL31" s="60"/>
      <c r="AP31" s="60"/>
    </row>
    <row r="32" spans="1:55" hidden="1" outlineLevel="1" x14ac:dyDescent="0.25">
      <c r="A32" s="84" t="s">
        <v>17</v>
      </c>
      <c r="B32" s="15"/>
      <c r="C32" s="5"/>
      <c r="D32" s="1" t="s">
        <v>45</v>
      </c>
      <c r="E32" s="70"/>
      <c r="F32" s="71"/>
      <c r="G32" s="71"/>
      <c r="H32" s="71"/>
      <c r="J32" s="71"/>
      <c r="L32" s="37">
        <v>0</v>
      </c>
      <c r="N32" s="18">
        <v>0</v>
      </c>
      <c r="O32" s="2"/>
      <c r="P32" s="39">
        <v>0</v>
      </c>
      <c r="Q32" s="2"/>
      <c r="S32" s="89" t="e">
        <f>L32+P32+#REF!+#REF!+#REF!</f>
        <v>#REF!</v>
      </c>
      <c r="Z32" s="60"/>
      <c r="AD32" s="60"/>
      <c r="AH32" s="60"/>
      <c r="AL32" s="60"/>
      <c r="AP32" s="60"/>
    </row>
    <row r="33" spans="1:55" hidden="1" outlineLevel="1" x14ac:dyDescent="0.25">
      <c r="A33" s="84" t="s">
        <v>17</v>
      </c>
      <c r="B33" s="15"/>
      <c r="C33" s="5"/>
      <c r="D33" s="1" t="s">
        <v>49</v>
      </c>
      <c r="E33" s="70"/>
      <c r="F33" s="71"/>
      <c r="G33" s="71"/>
      <c r="H33" s="71"/>
      <c r="J33" s="71"/>
      <c r="L33" s="39">
        <v>0</v>
      </c>
      <c r="N33" s="18">
        <v>0</v>
      </c>
      <c r="O33" s="2"/>
      <c r="P33" s="39">
        <v>0</v>
      </c>
      <c r="Q33" s="2"/>
      <c r="R33" s="18"/>
      <c r="S33" s="37" t="e">
        <f>L33+P33+#REF!+#REF!+#REF!</f>
        <v>#REF!</v>
      </c>
      <c r="U33" s="2"/>
      <c r="Z33" s="60"/>
      <c r="AD33" s="60"/>
      <c r="AH33" s="60"/>
      <c r="AL33" s="60"/>
      <c r="AP33" s="60"/>
    </row>
    <row r="34" spans="1:55" hidden="1" outlineLevel="1" x14ac:dyDescent="0.25">
      <c r="A34" s="84" t="s">
        <v>17</v>
      </c>
      <c r="B34" s="15"/>
      <c r="C34" s="5"/>
      <c r="D34" s="1" t="s">
        <v>46</v>
      </c>
      <c r="E34" s="70"/>
      <c r="F34" s="71"/>
      <c r="G34" s="71"/>
      <c r="H34" s="71"/>
      <c r="J34" s="71"/>
      <c r="L34" s="37">
        <v>0</v>
      </c>
      <c r="N34" s="18">
        <v>0</v>
      </c>
      <c r="O34" s="2"/>
      <c r="P34" s="39">
        <v>0</v>
      </c>
      <c r="Q34" s="2"/>
      <c r="R34" s="18"/>
      <c r="S34" s="37" t="e">
        <f>L34+P34+#REF!+#REF!+#REF!</f>
        <v>#REF!</v>
      </c>
      <c r="Z34" s="60"/>
      <c r="AD34" s="60"/>
      <c r="AH34" s="60"/>
      <c r="AL34" s="60"/>
      <c r="AP34" s="60"/>
    </row>
    <row r="35" spans="1:55" hidden="1" outlineLevel="1" x14ac:dyDescent="0.25">
      <c r="A35" s="84" t="s">
        <v>17</v>
      </c>
      <c r="B35" s="15"/>
      <c r="C35" s="5"/>
      <c r="D35" s="1" t="s">
        <v>50</v>
      </c>
      <c r="E35" s="70"/>
      <c r="F35" s="71"/>
      <c r="G35" s="71"/>
      <c r="H35" s="71"/>
      <c r="J35" s="71"/>
      <c r="L35" s="37">
        <v>0</v>
      </c>
      <c r="N35" s="18">
        <v>0</v>
      </c>
      <c r="O35" s="2"/>
      <c r="P35" s="39">
        <v>0</v>
      </c>
      <c r="Q35" s="2"/>
      <c r="R35" s="18"/>
      <c r="S35" s="37" t="e">
        <f>L35+P35+#REF!+#REF!+#REF!</f>
        <v>#REF!</v>
      </c>
      <c r="Z35" s="60"/>
      <c r="AD35" s="60"/>
      <c r="AH35" s="60"/>
      <c r="AL35" s="60"/>
      <c r="AP35" s="60"/>
    </row>
    <row r="36" spans="1:55" hidden="1" outlineLevel="1" x14ac:dyDescent="0.25">
      <c r="A36" s="84" t="s">
        <v>19</v>
      </c>
      <c r="B36" s="15"/>
      <c r="D36" s="1" t="s">
        <v>21</v>
      </c>
      <c r="E36" s="70"/>
      <c r="F36" s="71"/>
      <c r="G36" s="71"/>
      <c r="H36" s="71"/>
      <c r="J36" s="71"/>
      <c r="L36" s="37">
        <v>0</v>
      </c>
      <c r="N36" s="18">
        <v>0</v>
      </c>
      <c r="O36" s="2"/>
      <c r="P36" s="39">
        <v>0</v>
      </c>
      <c r="Q36" s="2"/>
      <c r="R36" s="18"/>
      <c r="S36" s="89" t="e">
        <f>L36+P36+#REF!+#REF!+#REF!</f>
        <v>#REF!</v>
      </c>
      <c r="Z36" s="60"/>
      <c r="AD36" s="60"/>
      <c r="AH36" s="60"/>
      <c r="AL36" s="60"/>
      <c r="AP36" s="60"/>
    </row>
    <row r="37" spans="1:55" s="87" customFormat="1" hidden="1" outlineLevel="1" x14ac:dyDescent="0.25">
      <c r="A37" s="84"/>
      <c r="B37" s="15"/>
      <c r="C37" s="17"/>
      <c r="D37" s="84"/>
      <c r="E37" s="70"/>
      <c r="F37" s="71"/>
      <c r="G37" s="71"/>
      <c r="H37" s="71"/>
      <c r="I37" s="86"/>
      <c r="J37" s="71"/>
      <c r="K37" s="86"/>
      <c r="L37" s="89"/>
      <c r="M37" s="86"/>
      <c r="N37" s="86"/>
      <c r="O37" s="85"/>
      <c r="P37" s="89"/>
      <c r="Q37" s="85"/>
      <c r="R37" s="88"/>
      <c r="S37" s="89"/>
      <c r="W37" s="75"/>
      <c r="X37" s="61"/>
      <c r="Y37" s="24"/>
      <c r="Z37" s="60"/>
      <c r="AB37" s="93"/>
      <c r="AD37" s="60"/>
      <c r="AF37" s="93"/>
      <c r="AH37" s="60"/>
      <c r="AJ37" s="93"/>
      <c r="AL37" s="60"/>
      <c r="AN37" s="93"/>
      <c r="AP37" s="60"/>
      <c r="AR37" s="93"/>
      <c r="AS37" s="61"/>
      <c r="AU37" s="83"/>
      <c r="AV37" s="83"/>
      <c r="AW37" s="83"/>
      <c r="AX37" s="83"/>
      <c r="AY37" s="83"/>
      <c r="AZ37" s="83"/>
      <c r="BA37" s="83"/>
      <c r="BB37" s="83"/>
      <c r="BC37" s="83"/>
    </row>
    <row r="38" spans="1:55" s="87" customFormat="1" hidden="1" outlineLevel="1" x14ac:dyDescent="0.25">
      <c r="A38" s="84"/>
      <c r="B38" s="15"/>
      <c r="C38" s="17" t="s">
        <v>67</v>
      </c>
      <c r="D38" s="84"/>
      <c r="E38" s="70"/>
      <c r="F38" s="71"/>
      <c r="G38" s="71"/>
      <c r="H38" s="71"/>
      <c r="I38" s="86"/>
      <c r="J38" s="71"/>
      <c r="K38" s="86"/>
      <c r="L38" s="89"/>
      <c r="M38" s="86"/>
      <c r="N38" s="88"/>
      <c r="O38" s="85"/>
      <c r="P38" s="89"/>
      <c r="Q38" s="85"/>
      <c r="R38" s="35"/>
      <c r="S38" s="48"/>
      <c r="W38" s="75"/>
      <c r="X38" s="61"/>
      <c r="Y38" s="24"/>
      <c r="Z38" s="60"/>
      <c r="AB38" s="93"/>
      <c r="AD38" s="60"/>
      <c r="AF38" s="93"/>
      <c r="AH38" s="60"/>
      <c r="AJ38" s="93"/>
      <c r="AL38" s="60"/>
      <c r="AN38" s="93"/>
      <c r="AP38" s="60"/>
      <c r="AR38" s="93"/>
      <c r="AS38" s="61"/>
      <c r="AU38" s="83"/>
      <c r="AV38" s="83"/>
      <c r="AW38" s="83"/>
      <c r="AX38" s="83"/>
      <c r="AY38" s="83"/>
      <c r="AZ38" s="83"/>
      <c r="BA38" s="83"/>
      <c r="BB38" s="83"/>
      <c r="BC38" s="83"/>
    </row>
    <row r="39" spans="1:55" s="87" customFormat="1" hidden="1" outlineLevel="1" x14ac:dyDescent="0.25">
      <c r="A39" s="84" t="s">
        <v>17</v>
      </c>
      <c r="B39" s="15"/>
      <c r="D39" s="84" t="s">
        <v>45</v>
      </c>
      <c r="E39" s="70"/>
      <c r="F39" s="71"/>
      <c r="G39" s="71"/>
      <c r="H39" s="71"/>
      <c r="I39" s="86"/>
      <c r="J39" s="71"/>
      <c r="K39" s="86"/>
      <c r="L39" s="89">
        <v>0</v>
      </c>
      <c r="M39" s="86"/>
      <c r="N39" s="88">
        <v>0</v>
      </c>
      <c r="O39" s="85"/>
      <c r="P39" s="90">
        <v>0</v>
      </c>
      <c r="Q39" s="85"/>
      <c r="R39" s="35"/>
      <c r="S39" s="89" t="e">
        <f>L39+P39+#REF!+#REF!+#REF!</f>
        <v>#REF!</v>
      </c>
      <c r="W39" s="75"/>
      <c r="X39" s="61"/>
      <c r="Y39" s="24"/>
      <c r="Z39" s="60"/>
      <c r="AB39" s="93"/>
      <c r="AD39" s="60"/>
      <c r="AF39" s="93"/>
      <c r="AH39" s="60"/>
      <c r="AJ39" s="93"/>
      <c r="AL39" s="60"/>
      <c r="AN39" s="93"/>
      <c r="AP39" s="60"/>
      <c r="AR39" s="93"/>
      <c r="AS39" s="61"/>
      <c r="AU39" s="83"/>
      <c r="AV39" s="83"/>
      <c r="AW39" s="83"/>
      <c r="AX39" s="83"/>
      <c r="AY39" s="83"/>
      <c r="AZ39" s="83"/>
      <c r="BA39" s="83"/>
      <c r="BB39" s="83"/>
      <c r="BC39" s="83"/>
    </row>
    <row r="40" spans="1:55" s="87" customFormat="1" hidden="1" outlineLevel="1" x14ac:dyDescent="0.25">
      <c r="A40" s="84" t="s">
        <v>17</v>
      </c>
      <c r="B40" s="15"/>
      <c r="D40" s="84" t="s">
        <v>49</v>
      </c>
      <c r="E40" s="70"/>
      <c r="F40" s="71"/>
      <c r="G40" s="71"/>
      <c r="H40" s="71"/>
      <c r="I40" s="86"/>
      <c r="J40" s="71"/>
      <c r="K40" s="86"/>
      <c r="L40" s="90">
        <v>0</v>
      </c>
      <c r="M40" s="86"/>
      <c r="N40" s="88">
        <v>0</v>
      </c>
      <c r="O40" s="85"/>
      <c r="P40" s="90">
        <v>0</v>
      </c>
      <c r="Q40" s="85"/>
      <c r="R40" s="88"/>
      <c r="S40" s="89" t="e">
        <f>L40+P40+#REF!+#REF!+#REF!</f>
        <v>#REF!</v>
      </c>
      <c r="U40" s="85"/>
      <c r="W40" s="75"/>
      <c r="X40" s="61"/>
      <c r="Y40" s="24"/>
      <c r="Z40" s="60"/>
      <c r="AB40" s="93"/>
      <c r="AD40" s="60"/>
      <c r="AF40" s="93"/>
      <c r="AH40" s="60"/>
      <c r="AJ40" s="93"/>
      <c r="AL40" s="60"/>
      <c r="AN40" s="93"/>
      <c r="AP40" s="60"/>
      <c r="AR40" s="93"/>
      <c r="AS40" s="61"/>
      <c r="AU40" s="83"/>
      <c r="AV40" s="83"/>
      <c r="AW40" s="83"/>
      <c r="AX40" s="83"/>
      <c r="AY40" s="83"/>
      <c r="AZ40" s="83"/>
      <c r="BA40" s="83"/>
      <c r="BB40" s="83"/>
      <c r="BC40" s="83"/>
    </row>
    <row r="41" spans="1:55" s="87" customFormat="1" hidden="1" outlineLevel="1" x14ac:dyDescent="0.25">
      <c r="A41" s="84" t="s">
        <v>17</v>
      </c>
      <c r="B41" s="15"/>
      <c r="D41" s="84" t="s">
        <v>46</v>
      </c>
      <c r="E41" s="70"/>
      <c r="F41" s="71"/>
      <c r="G41" s="71"/>
      <c r="H41" s="71"/>
      <c r="I41" s="86"/>
      <c r="J41" s="71"/>
      <c r="K41" s="86"/>
      <c r="L41" s="89">
        <v>0</v>
      </c>
      <c r="M41" s="86"/>
      <c r="N41" s="88">
        <v>0</v>
      </c>
      <c r="O41" s="85"/>
      <c r="P41" s="90">
        <v>0</v>
      </c>
      <c r="Q41" s="85"/>
      <c r="R41" s="88"/>
      <c r="S41" s="89" t="e">
        <f>L41+P41+#REF!+#REF!+#REF!</f>
        <v>#REF!</v>
      </c>
      <c r="W41" s="75"/>
      <c r="X41" s="61"/>
      <c r="Y41" s="24"/>
      <c r="Z41" s="60"/>
      <c r="AB41" s="93"/>
      <c r="AD41" s="60"/>
      <c r="AF41" s="93"/>
      <c r="AH41" s="60"/>
      <c r="AJ41" s="93"/>
      <c r="AL41" s="60"/>
      <c r="AN41" s="93"/>
      <c r="AP41" s="60"/>
      <c r="AR41" s="93"/>
      <c r="AS41" s="61"/>
      <c r="AU41" s="83"/>
      <c r="AV41" s="83"/>
      <c r="AW41" s="83"/>
      <c r="AX41" s="83"/>
      <c r="AY41" s="83"/>
      <c r="AZ41" s="83"/>
      <c r="BA41" s="83"/>
      <c r="BB41" s="83"/>
      <c r="BC41" s="83"/>
    </row>
    <row r="42" spans="1:55" s="87" customFormat="1" hidden="1" outlineLevel="1" x14ac:dyDescent="0.25">
      <c r="A42" s="84" t="s">
        <v>17</v>
      </c>
      <c r="B42" s="15"/>
      <c r="D42" s="84" t="s">
        <v>50</v>
      </c>
      <c r="E42" s="70"/>
      <c r="F42" s="71"/>
      <c r="G42" s="71"/>
      <c r="H42" s="71"/>
      <c r="I42" s="86"/>
      <c r="J42" s="71"/>
      <c r="K42" s="86"/>
      <c r="L42" s="89">
        <v>0</v>
      </c>
      <c r="M42" s="86"/>
      <c r="N42" s="88">
        <v>0</v>
      </c>
      <c r="O42" s="85"/>
      <c r="P42" s="90">
        <v>0</v>
      </c>
      <c r="Q42" s="85"/>
      <c r="R42" s="88"/>
      <c r="S42" s="89" t="e">
        <f>L42+P42+#REF!+#REF!+#REF!</f>
        <v>#REF!</v>
      </c>
      <c r="W42" s="75"/>
      <c r="X42" s="61"/>
      <c r="Y42" s="24"/>
      <c r="Z42" s="60"/>
      <c r="AB42" s="93"/>
      <c r="AD42" s="60"/>
      <c r="AF42" s="93"/>
      <c r="AH42" s="60"/>
      <c r="AJ42" s="93"/>
      <c r="AL42" s="60"/>
      <c r="AN42" s="93"/>
      <c r="AP42" s="60"/>
      <c r="AR42" s="93"/>
      <c r="AS42" s="61"/>
      <c r="AU42" s="83"/>
      <c r="AV42" s="83"/>
      <c r="AW42" s="83"/>
      <c r="AX42" s="83"/>
      <c r="AY42" s="83"/>
      <c r="AZ42" s="83"/>
      <c r="BA42" s="83"/>
      <c r="BB42" s="83"/>
      <c r="BC42" s="83"/>
    </row>
    <row r="43" spans="1:55" s="87" customFormat="1" hidden="1" outlineLevel="1" x14ac:dyDescent="0.25">
      <c r="A43" s="84" t="s">
        <v>19</v>
      </c>
      <c r="B43" s="15"/>
      <c r="C43" s="84"/>
      <c r="D43" s="84" t="s">
        <v>21</v>
      </c>
      <c r="E43" s="70"/>
      <c r="F43" s="71"/>
      <c r="G43" s="71"/>
      <c r="H43" s="71"/>
      <c r="I43" s="86"/>
      <c r="J43" s="71"/>
      <c r="K43" s="86"/>
      <c r="L43" s="89">
        <v>0</v>
      </c>
      <c r="M43" s="86"/>
      <c r="N43" s="88">
        <v>0</v>
      </c>
      <c r="O43" s="85"/>
      <c r="P43" s="90">
        <v>0</v>
      </c>
      <c r="Q43" s="85"/>
      <c r="R43" s="88"/>
      <c r="S43" s="89" t="e">
        <f>L43+P43+#REF!+#REF!+#REF!</f>
        <v>#REF!</v>
      </c>
      <c r="W43" s="75"/>
      <c r="X43" s="61"/>
      <c r="Y43" s="24"/>
      <c r="Z43" s="60"/>
      <c r="AB43" s="93"/>
      <c r="AD43" s="60"/>
      <c r="AF43" s="93"/>
      <c r="AH43" s="60"/>
      <c r="AJ43" s="93"/>
      <c r="AL43" s="60"/>
      <c r="AN43" s="93"/>
      <c r="AP43" s="60"/>
      <c r="AR43" s="93"/>
      <c r="AS43" s="61"/>
      <c r="AU43" s="83"/>
      <c r="AV43" s="83"/>
      <c r="AW43" s="83"/>
      <c r="AX43" s="83"/>
      <c r="AY43" s="83"/>
      <c r="AZ43" s="83"/>
      <c r="BA43" s="83"/>
      <c r="BB43" s="83"/>
      <c r="BC43" s="83"/>
    </row>
    <row r="44" spans="1:55" hidden="1" outlineLevel="1" x14ac:dyDescent="0.25">
      <c r="A44" s="84"/>
      <c r="B44" s="15"/>
      <c r="E44" s="70"/>
      <c r="F44" s="71"/>
      <c r="G44" s="71"/>
      <c r="H44" s="71"/>
      <c r="I44" s="31"/>
      <c r="J44" s="71"/>
      <c r="K44" s="32"/>
      <c r="L44" s="40"/>
      <c r="M44" s="32"/>
      <c r="N44" s="32"/>
      <c r="O44" s="78"/>
      <c r="P44" s="40"/>
      <c r="Q44" s="78"/>
      <c r="R44" s="32"/>
      <c r="S44" s="41"/>
      <c r="Z44" s="60"/>
      <c r="AD44" s="60"/>
      <c r="AH44" s="60"/>
      <c r="AL44" s="60"/>
      <c r="AP44" s="60"/>
    </row>
    <row r="45" spans="1:55" hidden="1" outlineLevel="1" x14ac:dyDescent="0.25">
      <c r="A45" s="84" t="s">
        <v>27</v>
      </c>
      <c r="B45" s="15"/>
      <c r="C45" s="26" t="s">
        <v>26</v>
      </c>
      <c r="D45" s="5"/>
      <c r="E45" s="70" t="s">
        <v>43</v>
      </c>
      <c r="F45" s="71" t="s">
        <v>64</v>
      </c>
      <c r="G45" s="71" t="s">
        <v>48</v>
      </c>
      <c r="H45" s="71" t="s">
        <v>42</v>
      </c>
      <c r="I45" s="31"/>
      <c r="J45" s="71"/>
      <c r="L45" s="39"/>
      <c r="N45" s="18"/>
      <c r="O45" s="2"/>
      <c r="P45" s="39"/>
      <c r="Q45" s="2"/>
      <c r="R45" s="18"/>
      <c r="S45" s="41"/>
      <c r="T45" s="87"/>
      <c r="Z45" s="60"/>
      <c r="AD45" s="60"/>
      <c r="AH45" s="60"/>
      <c r="AL45" s="60"/>
      <c r="AP45" s="60"/>
    </row>
    <row r="46" spans="1:55" hidden="1" outlineLevel="1" x14ac:dyDescent="0.25">
      <c r="A46" s="84" t="s">
        <v>27</v>
      </c>
      <c r="B46" s="15"/>
      <c r="C46" s="5"/>
      <c r="D46" s="5" t="s">
        <v>44</v>
      </c>
      <c r="E46" s="76"/>
      <c r="F46" s="71"/>
      <c r="G46" s="71"/>
      <c r="H46" s="71"/>
      <c r="I46" s="31"/>
      <c r="J46" s="71"/>
      <c r="L46" s="39">
        <v>0</v>
      </c>
      <c r="N46" s="18">
        <v>0</v>
      </c>
      <c r="O46" s="2"/>
      <c r="P46" s="39">
        <v>0</v>
      </c>
      <c r="Q46" s="2"/>
      <c r="R46" s="18"/>
      <c r="S46" s="37" t="e">
        <f>L46+P46+#REF!+#REF!+#REF!</f>
        <v>#REF!</v>
      </c>
      <c r="Z46" s="60"/>
      <c r="AD46" s="60"/>
      <c r="AH46" s="60"/>
      <c r="AL46" s="60"/>
      <c r="AP46" s="60"/>
    </row>
    <row r="47" spans="1:55" hidden="1" outlineLevel="1" x14ac:dyDescent="0.25">
      <c r="A47" s="84"/>
      <c r="B47" s="15"/>
      <c r="C47" s="5"/>
      <c r="E47" s="72"/>
      <c r="G47" s="63"/>
      <c r="H47" s="65" t="s">
        <v>24</v>
      </c>
      <c r="I47" s="31"/>
      <c r="J47" s="71"/>
      <c r="K47" s="66"/>
      <c r="L47" s="67">
        <f>SUM(L25:L46)</f>
        <v>0</v>
      </c>
      <c r="M47" s="66"/>
      <c r="N47" s="66">
        <f>SUM(N24:N46)</f>
        <v>0</v>
      </c>
      <c r="O47" s="79"/>
      <c r="P47" s="67">
        <f>SUM(P25:P46)</f>
        <v>0</v>
      </c>
      <c r="Q47" s="79"/>
      <c r="R47" s="32"/>
      <c r="S47" s="41" t="e">
        <f>L47+P47+#REF!+#REF!+#REF!</f>
        <v>#REF!</v>
      </c>
      <c r="Z47" s="60"/>
      <c r="AD47" s="60"/>
      <c r="AH47" s="60"/>
      <c r="AL47" s="60"/>
      <c r="AP47" s="60"/>
    </row>
    <row r="48" spans="1:55" hidden="1" x14ac:dyDescent="0.25">
      <c r="A48" s="84"/>
      <c r="B48" s="15"/>
      <c r="C48" s="17" t="s">
        <v>16</v>
      </c>
      <c r="E48" s="70" t="s">
        <v>43</v>
      </c>
      <c r="F48" s="71" t="s">
        <v>41</v>
      </c>
      <c r="G48" s="71" t="s">
        <v>48</v>
      </c>
      <c r="H48" s="71" t="s">
        <v>42</v>
      </c>
      <c r="J48" s="71"/>
      <c r="L48" s="39"/>
      <c r="N48" s="18"/>
      <c r="O48" s="2"/>
      <c r="P48" s="39"/>
      <c r="Q48" s="2"/>
      <c r="R48" s="32"/>
      <c r="S48" s="41"/>
      <c r="Z48" s="60"/>
      <c r="AD48" s="60"/>
      <c r="AH48" s="60"/>
      <c r="AL48" s="60"/>
      <c r="AP48" s="60"/>
    </row>
    <row r="49" spans="1:42" hidden="1" outlineLevel="1" x14ac:dyDescent="0.25">
      <c r="A49" s="84"/>
      <c r="B49" s="15"/>
      <c r="C49" s="26" t="s">
        <v>54</v>
      </c>
      <c r="E49" s="70"/>
      <c r="F49" s="71"/>
      <c r="G49" s="71"/>
      <c r="H49" s="71"/>
      <c r="J49" s="71"/>
      <c r="L49" s="37"/>
      <c r="N49" s="18"/>
      <c r="O49" s="2"/>
      <c r="P49" s="39"/>
      <c r="Q49" s="2"/>
      <c r="R49" s="18"/>
      <c r="S49" s="37"/>
      <c r="Z49" s="60"/>
      <c r="AD49" s="60"/>
      <c r="AH49" s="60"/>
      <c r="AL49" s="60"/>
      <c r="AP49" s="60"/>
    </row>
    <row r="50" spans="1:42" hidden="1" outlineLevel="1" x14ac:dyDescent="0.25">
      <c r="A50" s="84" t="s">
        <v>18</v>
      </c>
      <c r="B50" s="15"/>
      <c r="C50" s="5"/>
      <c r="D50" s="1" t="s">
        <v>45</v>
      </c>
      <c r="E50" s="70"/>
      <c r="F50" s="71"/>
      <c r="G50" s="71"/>
      <c r="H50" s="71"/>
      <c r="J50" s="71"/>
      <c r="L50" s="37">
        <v>0</v>
      </c>
      <c r="N50" s="18">
        <v>0</v>
      </c>
      <c r="O50" s="2"/>
      <c r="P50" s="39">
        <v>0</v>
      </c>
      <c r="Q50" s="2"/>
      <c r="S50" s="89" t="e">
        <f>L50+P50+#REF!+#REF!+#REF!</f>
        <v>#REF!</v>
      </c>
      <c r="Z50" s="60"/>
      <c r="AD50" s="60"/>
      <c r="AH50" s="60"/>
      <c r="AL50" s="60"/>
      <c r="AP50" s="60"/>
    </row>
    <row r="51" spans="1:42" hidden="1" outlineLevel="1" x14ac:dyDescent="0.25">
      <c r="A51" s="84" t="s">
        <v>18</v>
      </c>
      <c r="B51" s="15"/>
      <c r="C51" s="5"/>
      <c r="D51" s="1" t="s">
        <v>49</v>
      </c>
      <c r="E51" s="70"/>
      <c r="F51" s="71"/>
      <c r="G51" s="71"/>
      <c r="H51" s="71"/>
      <c r="J51" s="71"/>
      <c r="L51" s="39">
        <v>0</v>
      </c>
      <c r="N51" s="18">
        <v>0</v>
      </c>
      <c r="O51" s="2"/>
      <c r="P51" s="39">
        <v>0</v>
      </c>
      <c r="Q51" s="2"/>
      <c r="S51" s="89" t="e">
        <f>L51+P51+#REF!+#REF!+#REF!</f>
        <v>#REF!</v>
      </c>
      <c r="Z51" s="60"/>
      <c r="AD51" s="60"/>
      <c r="AH51" s="60"/>
      <c r="AL51" s="60"/>
      <c r="AP51" s="60"/>
    </row>
    <row r="52" spans="1:42" hidden="1" outlineLevel="1" x14ac:dyDescent="0.25">
      <c r="A52" s="84" t="s">
        <v>18</v>
      </c>
      <c r="B52" s="15"/>
      <c r="C52" s="5"/>
      <c r="D52" s="1" t="s">
        <v>46</v>
      </c>
      <c r="E52" s="70"/>
      <c r="F52" s="71"/>
      <c r="G52" s="71"/>
      <c r="H52" s="71"/>
      <c r="J52" s="71"/>
      <c r="L52" s="37">
        <v>0</v>
      </c>
      <c r="N52" s="18">
        <v>0</v>
      </c>
      <c r="O52" s="2"/>
      <c r="P52" s="39">
        <v>0</v>
      </c>
      <c r="Q52" s="2"/>
      <c r="R52" s="18"/>
      <c r="S52" s="37" t="e">
        <f>L52+P52+#REF!+#REF!+#REF!</f>
        <v>#REF!</v>
      </c>
      <c r="U52" s="2"/>
      <c r="Z52" s="60"/>
      <c r="AD52" s="60"/>
      <c r="AH52" s="60"/>
      <c r="AL52" s="60"/>
      <c r="AP52" s="60"/>
    </row>
    <row r="53" spans="1:42" hidden="1" outlineLevel="1" x14ac:dyDescent="0.25">
      <c r="A53" s="84" t="s">
        <v>18</v>
      </c>
      <c r="B53" s="15"/>
      <c r="C53" s="5"/>
      <c r="D53" s="1" t="s">
        <v>50</v>
      </c>
      <c r="E53" s="70"/>
      <c r="F53" s="71"/>
      <c r="G53" s="71"/>
      <c r="H53" s="71"/>
      <c r="J53" s="71"/>
      <c r="L53" s="37">
        <v>0</v>
      </c>
      <c r="N53" s="18">
        <v>0</v>
      </c>
      <c r="O53" s="2"/>
      <c r="P53" s="39">
        <v>0</v>
      </c>
      <c r="Q53" s="2"/>
      <c r="R53" s="18"/>
      <c r="S53" s="37" t="e">
        <f>L53+P53+#REF!+#REF!+#REF!</f>
        <v>#REF!</v>
      </c>
      <c r="Z53" s="60"/>
      <c r="AD53" s="60"/>
      <c r="AH53" s="60"/>
      <c r="AL53" s="60"/>
      <c r="AP53" s="60"/>
    </row>
    <row r="54" spans="1:42" hidden="1" outlineLevel="1" x14ac:dyDescent="0.25">
      <c r="A54" s="84" t="s">
        <v>19</v>
      </c>
      <c r="B54" s="15"/>
      <c r="D54" s="1" t="s">
        <v>21</v>
      </c>
      <c r="E54" s="70"/>
      <c r="F54" s="71"/>
      <c r="G54" s="71"/>
      <c r="H54" s="71"/>
      <c r="J54" s="71"/>
      <c r="L54" s="37">
        <v>0</v>
      </c>
      <c r="N54" s="18">
        <v>0</v>
      </c>
      <c r="O54" s="2"/>
      <c r="P54" s="39">
        <v>0</v>
      </c>
      <c r="Q54" s="2"/>
      <c r="R54" s="18"/>
      <c r="S54" s="37" t="e">
        <f>L54+P54+#REF!+#REF!+#REF!</f>
        <v>#REF!</v>
      </c>
      <c r="Z54" s="60"/>
      <c r="AD54" s="60"/>
      <c r="AH54" s="60"/>
      <c r="AL54" s="60"/>
      <c r="AP54" s="60"/>
    </row>
    <row r="55" spans="1:42" hidden="1" outlineLevel="1" x14ac:dyDescent="0.25">
      <c r="A55" s="84"/>
      <c r="B55" s="15"/>
      <c r="E55" s="70"/>
      <c r="F55" s="71"/>
      <c r="G55" s="71"/>
      <c r="H55" s="71"/>
      <c r="J55" s="71"/>
      <c r="L55" s="37"/>
      <c r="N55" s="18"/>
      <c r="O55" s="2"/>
      <c r="P55" s="39"/>
      <c r="Q55" s="2"/>
      <c r="R55" s="18"/>
      <c r="S55" s="37"/>
      <c r="Z55" s="60"/>
      <c r="AD55" s="60"/>
      <c r="AH55" s="60"/>
      <c r="AL55" s="60"/>
      <c r="AP55" s="60"/>
    </row>
    <row r="56" spans="1:42" hidden="1" outlineLevel="1" x14ac:dyDescent="0.25">
      <c r="A56" s="84"/>
      <c r="B56" s="15"/>
      <c r="C56" s="17" t="s">
        <v>44</v>
      </c>
      <c r="E56" s="70" t="s">
        <v>43</v>
      </c>
      <c r="F56" s="71" t="s">
        <v>41</v>
      </c>
      <c r="G56" s="71" t="s">
        <v>48</v>
      </c>
      <c r="H56" s="71" t="s">
        <v>42</v>
      </c>
      <c r="J56" s="71"/>
      <c r="L56" s="37"/>
      <c r="O56" s="2"/>
      <c r="P56" s="37"/>
      <c r="Q56" s="2"/>
      <c r="R56" s="18"/>
      <c r="S56" s="37"/>
      <c r="Z56" s="60"/>
      <c r="AD56" s="60"/>
      <c r="AH56" s="60"/>
      <c r="AL56" s="60"/>
      <c r="AP56" s="60"/>
    </row>
    <row r="57" spans="1:42" hidden="1" outlineLevel="1" x14ac:dyDescent="0.25">
      <c r="A57" s="84" t="s">
        <v>18</v>
      </c>
      <c r="B57" s="15"/>
      <c r="C57" s="5"/>
      <c r="D57" s="1" t="s">
        <v>45</v>
      </c>
      <c r="E57" s="70"/>
      <c r="F57" s="71"/>
      <c r="G57" s="71"/>
      <c r="H57" s="71"/>
      <c r="J57" s="71"/>
      <c r="L57" s="37">
        <v>0</v>
      </c>
      <c r="N57" s="18">
        <v>0</v>
      </c>
      <c r="O57" s="2"/>
      <c r="P57" s="39">
        <v>0</v>
      </c>
      <c r="Q57" s="2"/>
      <c r="S57" s="89" t="e">
        <f>L57+P57+#REF!+#REF!+#REF!</f>
        <v>#REF!</v>
      </c>
      <c r="Z57" s="60"/>
      <c r="AD57" s="60"/>
      <c r="AH57" s="60"/>
      <c r="AL57" s="60"/>
      <c r="AP57" s="60"/>
    </row>
    <row r="58" spans="1:42" hidden="1" outlineLevel="1" x14ac:dyDescent="0.25">
      <c r="A58" s="84" t="s">
        <v>18</v>
      </c>
      <c r="B58" s="15"/>
      <c r="C58" s="5"/>
      <c r="D58" s="1" t="s">
        <v>49</v>
      </c>
      <c r="E58" s="70"/>
      <c r="F58" s="71"/>
      <c r="G58" s="71"/>
      <c r="H58" s="71"/>
      <c r="J58" s="71"/>
      <c r="L58" s="39">
        <v>0</v>
      </c>
      <c r="N58" s="18">
        <v>0</v>
      </c>
      <c r="O58" s="2"/>
      <c r="P58" s="39">
        <v>0</v>
      </c>
      <c r="Q58" s="2"/>
      <c r="S58" s="89" t="e">
        <f>L58+P58+#REF!+#REF!+#REF!</f>
        <v>#REF!</v>
      </c>
      <c r="Z58" s="60"/>
      <c r="AD58" s="60"/>
      <c r="AH58" s="60"/>
      <c r="AL58" s="60"/>
      <c r="AP58" s="60"/>
    </row>
    <row r="59" spans="1:42" hidden="1" outlineLevel="1" x14ac:dyDescent="0.25">
      <c r="A59" s="84" t="s">
        <v>18</v>
      </c>
      <c r="B59" s="15"/>
      <c r="C59" s="5"/>
      <c r="D59" s="1" t="s">
        <v>46</v>
      </c>
      <c r="E59" s="70"/>
      <c r="F59" s="71"/>
      <c r="G59" s="71"/>
      <c r="H59" s="71"/>
      <c r="J59" s="71"/>
      <c r="L59" s="37">
        <v>0</v>
      </c>
      <c r="N59" s="18">
        <v>0</v>
      </c>
      <c r="O59" s="2"/>
      <c r="P59" s="39">
        <v>0</v>
      </c>
      <c r="Q59" s="2"/>
      <c r="R59" s="18"/>
      <c r="S59" s="37" t="e">
        <f>L59+P59+#REF!+#REF!+#REF!</f>
        <v>#REF!</v>
      </c>
      <c r="U59" s="2"/>
      <c r="Z59" s="60"/>
      <c r="AD59" s="60"/>
      <c r="AH59" s="60"/>
      <c r="AL59" s="60"/>
      <c r="AP59" s="60"/>
    </row>
    <row r="60" spans="1:42" hidden="1" outlineLevel="1" x14ac:dyDescent="0.25">
      <c r="A60" s="84" t="s">
        <v>18</v>
      </c>
      <c r="B60" s="15"/>
      <c r="C60" s="5"/>
      <c r="D60" s="1" t="s">
        <v>50</v>
      </c>
      <c r="E60" s="70"/>
      <c r="F60" s="71"/>
      <c r="G60" s="71"/>
      <c r="H60" s="71"/>
      <c r="J60" s="71"/>
      <c r="L60" s="37">
        <v>0</v>
      </c>
      <c r="N60" s="18">
        <v>0</v>
      </c>
      <c r="O60" s="2"/>
      <c r="P60" s="39">
        <v>0</v>
      </c>
      <c r="Q60" s="2"/>
      <c r="R60" s="18"/>
      <c r="S60" s="37" t="e">
        <f>L60+P60+#REF!+#REF!+#REF!</f>
        <v>#REF!</v>
      </c>
      <c r="Z60" s="60"/>
      <c r="AD60" s="60"/>
      <c r="AH60" s="60"/>
      <c r="AL60" s="60"/>
      <c r="AP60" s="60"/>
    </row>
    <row r="61" spans="1:42" hidden="1" outlineLevel="1" x14ac:dyDescent="0.25">
      <c r="A61" s="84" t="s">
        <v>19</v>
      </c>
      <c r="B61" s="15"/>
      <c r="D61" s="1" t="s">
        <v>21</v>
      </c>
      <c r="E61" s="70"/>
      <c r="F61" s="71"/>
      <c r="G61" s="71"/>
      <c r="H61" s="71"/>
      <c r="J61" s="71"/>
      <c r="L61" s="37">
        <v>0</v>
      </c>
      <c r="N61" s="18">
        <v>0</v>
      </c>
      <c r="O61" s="2"/>
      <c r="P61" s="39">
        <v>0</v>
      </c>
      <c r="Q61" s="2"/>
      <c r="R61" s="18"/>
      <c r="S61" s="37" t="e">
        <f>L61+P61+#REF!+#REF!+#REF!</f>
        <v>#REF!</v>
      </c>
      <c r="Z61" s="60"/>
      <c r="AD61" s="60"/>
      <c r="AH61" s="60"/>
      <c r="AL61" s="60"/>
      <c r="AP61" s="60"/>
    </row>
    <row r="62" spans="1:42" hidden="1" outlineLevel="1" x14ac:dyDescent="0.25">
      <c r="A62" s="84"/>
      <c r="B62" s="15"/>
      <c r="E62" s="64"/>
      <c r="G62" s="63"/>
      <c r="H62" s="65" t="s">
        <v>25</v>
      </c>
      <c r="J62" s="71"/>
      <c r="K62" s="68"/>
      <c r="L62" s="69">
        <f>SUM(L49:L61)</f>
        <v>0</v>
      </c>
      <c r="M62" s="68"/>
      <c r="N62" s="68">
        <f>SUM(N49:N61)</f>
        <v>0</v>
      </c>
      <c r="O62" s="80"/>
      <c r="P62" s="69">
        <f>SUM(P49:P61)</f>
        <v>0</v>
      </c>
      <c r="Q62" s="80"/>
      <c r="R62" s="18"/>
      <c r="S62" s="69" t="e">
        <f>SUM(S50:S61)</f>
        <v>#REF!</v>
      </c>
      <c r="Z62" s="60"/>
      <c r="AD62" s="60"/>
      <c r="AH62" s="60"/>
      <c r="AL62" s="60"/>
      <c r="AP62" s="60"/>
    </row>
    <row r="63" spans="1:42" collapsed="1" x14ac:dyDescent="0.25">
      <c r="A63" s="84"/>
      <c r="B63" s="15"/>
      <c r="C63" s="1" t="s">
        <v>76</v>
      </c>
      <c r="J63" s="71"/>
      <c r="L63" s="37">
        <f>L61+L47</f>
        <v>0</v>
      </c>
      <c r="N63" s="3">
        <f>SUM(J25:J29)</f>
        <v>0</v>
      </c>
      <c r="O63" s="2"/>
      <c r="P63" s="37">
        <f>P61+P47</f>
        <v>0</v>
      </c>
      <c r="Q63" s="2"/>
      <c r="R63" s="18"/>
      <c r="S63" s="37" t="e">
        <f>L63+P63+#REF!+#REF!+#REF!</f>
        <v>#REF!</v>
      </c>
      <c r="Z63" s="60"/>
      <c r="AD63" s="60"/>
      <c r="AH63" s="60"/>
      <c r="AL63" s="60"/>
      <c r="AP63" s="60"/>
    </row>
    <row r="64" spans="1:42" x14ac:dyDescent="0.25">
      <c r="A64" s="84"/>
      <c r="B64" s="15"/>
      <c r="C64" s="1" t="s">
        <v>78</v>
      </c>
      <c r="L64" s="37"/>
      <c r="N64" s="3">
        <v>0</v>
      </c>
      <c r="O64" s="2"/>
      <c r="P64" s="37"/>
      <c r="Q64" s="2"/>
      <c r="S64" s="48"/>
      <c r="Z64" s="60"/>
      <c r="AD64" s="60"/>
      <c r="AH64" s="60"/>
      <c r="AL64" s="60"/>
      <c r="AP64" s="60"/>
    </row>
    <row r="65" spans="1:55" hidden="1" x14ac:dyDescent="0.25">
      <c r="A65" s="84"/>
      <c r="B65" s="15"/>
      <c r="C65" s="5"/>
      <c r="D65" s="82" t="s">
        <v>65</v>
      </c>
      <c r="E65" s="21"/>
      <c r="J65" s="18">
        <v>0</v>
      </c>
      <c r="L65" s="39">
        <v>0</v>
      </c>
      <c r="N65" s="18">
        <v>0</v>
      </c>
      <c r="O65" s="2"/>
      <c r="P65" s="39">
        <v>0</v>
      </c>
      <c r="Q65" s="2"/>
      <c r="R65" s="18"/>
      <c r="S65" s="37" t="e">
        <f>L65+P65+#REF!+#REF!+#REF!</f>
        <v>#REF!</v>
      </c>
      <c r="Z65" s="60"/>
      <c r="AD65" s="60"/>
      <c r="AH65" s="60"/>
      <c r="AL65" s="60"/>
      <c r="AP65" s="60"/>
    </row>
    <row r="66" spans="1:55" hidden="1" x14ac:dyDescent="0.25">
      <c r="A66" s="84"/>
      <c r="B66" s="15"/>
      <c r="D66" s="82" t="s">
        <v>62</v>
      </c>
      <c r="E66" s="21"/>
      <c r="J66" s="18">
        <v>0</v>
      </c>
      <c r="L66" s="39">
        <v>0</v>
      </c>
      <c r="N66" s="18">
        <v>0</v>
      </c>
      <c r="O66" s="2"/>
      <c r="P66" s="39">
        <v>0</v>
      </c>
      <c r="Q66" s="2"/>
      <c r="R66" s="18"/>
      <c r="S66" s="37" t="e">
        <f>L66+P66+#REF!+#REF!+#REF!</f>
        <v>#REF!</v>
      </c>
      <c r="Z66" s="60"/>
      <c r="AD66" s="60"/>
      <c r="AH66" s="60"/>
      <c r="AL66" s="60"/>
      <c r="AP66" s="60"/>
    </row>
    <row r="67" spans="1:55" hidden="1" x14ac:dyDescent="0.25">
      <c r="A67" s="84"/>
      <c r="B67" s="15"/>
      <c r="D67" s="1" t="s">
        <v>66</v>
      </c>
      <c r="J67" s="3">
        <v>0</v>
      </c>
      <c r="L67" s="37">
        <v>0</v>
      </c>
      <c r="N67" s="18">
        <v>0</v>
      </c>
      <c r="O67" s="2"/>
      <c r="P67" s="39">
        <v>0</v>
      </c>
      <c r="Q67" s="2"/>
      <c r="R67" s="18"/>
      <c r="S67" s="37" t="e">
        <f>L67+P67+#REF!+#REF!+#REF!</f>
        <v>#REF!</v>
      </c>
      <c r="Z67" s="60"/>
      <c r="AD67" s="60"/>
      <c r="AH67" s="60"/>
      <c r="AL67" s="60"/>
      <c r="AP67" s="60"/>
    </row>
    <row r="68" spans="1:55" hidden="1" x14ac:dyDescent="0.25">
      <c r="A68" s="84"/>
      <c r="B68" s="15"/>
      <c r="C68" s="87"/>
      <c r="D68" s="87" t="s">
        <v>58</v>
      </c>
      <c r="J68" s="86">
        <v>0</v>
      </c>
      <c r="K68" s="86"/>
      <c r="L68" s="89">
        <v>0</v>
      </c>
      <c r="M68" s="86"/>
      <c r="N68" s="88">
        <v>0</v>
      </c>
      <c r="O68" s="85"/>
      <c r="P68" s="90">
        <v>0</v>
      </c>
      <c r="Q68" s="85"/>
      <c r="R68" s="18"/>
      <c r="S68" s="37" t="e">
        <f>L68+P68+#REF!+#REF!+#REF!</f>
        <v>#REF!</v>
      </c>
      <c r="Z68" s="60"/>
      <c r="AD68" s="60"/>
      <c r="AH68" s="60"/>
      <c r="AL68" s="60"/>
      <c r="AP68" s="60"/>
    </row>
    <row r="69" spans="1:55" hidden="1" x14ac:dyDescent="0.25">
      <c r="A69" s="84"/>
      <c r="B69" s="15"/>
      <c r="C69" s="87"/>
      <c r="D69" s="87" t="s">
        <v>59</v>
      </c>
      <c r="E69" s="21"/>
      <c r="J69" s="18">
        <v>0</v>
      </c>
      <c r="L69" s="39">
        <v>0</v>
      </c>
      <c r="N69" s="18">
        <v>0</v>
      </c>
      <c r="O69" s="2"/>
      <c r="P69" s="39">
        <v>0</v>
      </c>
      <c r="Q69" s="2"/>
      <c r="R69" s="18"/>
      <c r="S69" s="37" t="e">
        <f>L69+P69+#REF!+#REF!+#REF!</f>
        <v>#REF!</v>
      </c>
      <c r="Z69" s="60"/>
      <c r="AD69" s="60"/>
      <c r="AH69" s="60"/>
      <c r="AL69" s="60"/>
      <c r="AP69" s="60"/>
    </row>
    <row r="70" spans="1:55" s="87" customFormat="1" x14ac:dyDescent="0.25">
      <c r="A70" s="84"/>
      <c r="B70" s="15"/>
      <c r="C70" s="84" t="s">
        <v>55</v>
      </c>
      <c r="D70" s="92"/>
      <c r="E70" s="21"/>
      <c r="F70" s="30"/>
      <c r="G70" s="30"/>
      <c r="H70" s="31"/>
      <c r="I70" s="31"/>
      <c r="J70" s="86"/>
      <c r="K70" s="86"/>
      <c r="L70" s="89">
        <v>0</v>
      </c>
      <c r="M70" s="86"/>
      <c r="N70" s="88">
        <v>0</v>
      </c>
      <c r="O70" s="85"/>
      <c r="P70" s="90">
        <v>0</v>
      </c>
      <c r="Q70" s="85"/>
      <c r="R70" s="88"/>
      <c r="S70" s="89" t="e">
        <f>L70+P70+#REF!+#REF!+#REF!</f>
        <v>#REF!</v>
      </c>
      <c r="W70" s="75"/>
      <c r="X70" s="61"/>
      <c r="Y70" s="24"/>
      <c r="Z70" s="60"/>
      <c r="AB70" s="93"/>
      <c r="AD70" s="60"/>
      <c r="AF70" s="93"/>
      <c r="AH70" s="60"/>
      <c r="AJ70" s="93"/>
      <c r="AL70" s="60"/>
      <c r="AN70" s="93"/>
      <c r="AP70" s="60"/>
      <c r="AR70" s="93"/>
      <c r="AS70" s="61"/>
      <c r="AU70" s="83"/>
      <c r="AV70" s="83"/>
      <c r="AW70" s="83"/>
      <c r="AX70" s="83"/>
      <c r="AY70" s="83"/>
      <c r="AZ70" s="83"/>
      <c r="BA70" s="83"/>
      <c r="BB70" s="83"/>
      <c r="BC70" s="83"/>
    </row>
    <row r="71" spans="1:55" s="87" customFormat="1" x14ac:dyDescent="0.25">
      <c r="A71" s="84"/>
      <c r="B71" s="15"/>
      <c r="C71" s="87" t="s">
        <v>81</v>
      </c>
      <c r="D71" s="92"/>
      <c r="E71" s="21"/>
      <c r="F71" s="85"/>
      <c r="G71" s="85"/>
      <c r="H71" s="86"/>
      <c r="I71" s="86"/>
      <c r="J71" s="88"/>
      <c r="K71" s="86"/>
      <c r="L71" s="90">
        <v>0</v>
      </c>
      <c r="M71" s="86"/>
      <c r="N71" s="88">
        <v>0</v>
      </c>
      <c r="O71" s="85"/>
      <c r="P71" s="90">
        <v>0</v>
      </c>
      <c r="Q71" s="85"/>
      <c r="R71" s="88"/>
      <c r="S71" s="89" t="e">
        <f>L71+P71+#REF!+#REF!+#REF!</f>
        <v>#REF!</v>
      </c>
      <c r="W71" s="75"/>
      <c r="X71" s="61"/>
      <c r="Y71" s="24"/>
      <c r="Z71" s="60"/>
      <c r="AB71" s="93"/>
      <c r="AD71" s="60"/>
      <c r="AF71" s="93"/>
      <c r="AH71" s="60"/>
      <c r="AJ71" s="93"/>
      <c r="AL71" s="60"/>
      <c r="AN71" s="93"/>
      <c r="AP71" s="60"/>
      <c r="AR71" s="93"/>
      <c r="AS71" s="61"/>
      <c r="AU71" s="83"/>
      <c r="AV71" s="83"/>
      <c r="AW71" s="83"/>
      <c r="AX71" s="83"/>
      <c r="AY71" s="83"/>
      <c r="AZ71" s="83"/>
      <c r="BA71" s="83"/>
      <c r="BB71" s="83"/>
      <c r="BC71" s="83"/>
    </row>
    <row r="72" spans="1:55" s="87" customFormat="1" ht="9" customHeight="1" x14ac:dyDescent="0.25">
      <c r="A72" s="84"/>
      <c r="B72" s="84"/>
      <c r="C72" s="84"/>
      <c r="D72" s="84"/>
      <c r="E72" s="84"/>
      <c r="F72" s="85"/>
      <c r="G72" s="85"/>
      <c r="H72" s="86"/>
      <c r="I72" s="86"/>
      <c r="J72" s="88"/>
      <c r="K72" s="86"/>
      <c r="L72" s="38"/>
      <c r="M72" s="86"/>
      <c r="N72" s="20"/>
      <c r="O72" s="85"/>
      <c r="P72" s="38"/>
      <c r="Q72" s="85"/>
      <c r="R72" s="35"/>
      <c r="S72" s="49"/>
      <c r="W72" s="75"/>
      <c r="X72" s="61"/>
      <c r="Y72" s="24"/>
      <c r="AB72" s="93"/>
      <c r="AF72" s="93"/>
      <c r="AJ72" s="93"/>
      <c r="AN72" s="93"/>
      <c r="AR72" s="93"/>
      <c r="AS72" s="61"/>
      <c r="AU72" s="83"/>
      <c r="AV72" s="83"/>
      <c r="AW72" s="83"/>
      <c r="AX72" s="83"/>
      <c r="AY72" s="83"/>
      <c r="AZ72" s="83"/>
      <c r="BA72" s="83"/>
      <c r="BB72" s="83"/>
      <c r="BC72" s="83"/>
    </row>
    <row r="73" spans="1:55" s="87" customFormat="1" x14ac:dyDescent="0.25">
      <c r="A73" s="54" t="s">
        <v>104</v>
      </c>
      <c r="B73" s="84"/>
      <c r="C73" s="84" t="s">
        <v>84</v>
      </c>
      <c r="D73" s="84"/>
      <c r="E73" s="84"/>
      <c r="F73" s="85"/>
      <c r="G73" s="85"/>
      <c r="H73" s="88"/>
      <c r="I73" s="86"/>
      <c r="J73" s="88"/>
      <c r="K73" s="88"/>
      <c r="L73" s="90">
        <f>SUM(L59:L70)</f>
        <v>0</v>
      </c>
      <c r="M73" s="88"/>
      <c r="N73" s="52">
        <f>SUM(N57:N70)</f>
        <v>0</v>
      </c>
      <c r="O73" s="85"/>
      <c r="P73" s="90"/>
      <c r="Q73" s="85"/>
      <c r="R73" s="88"/>
      <c r="S73" s="89"/>
      <c r="W73" s="75"/>
      <c r="X73" s="61"/>
      <c r="Y73" s="24"/>
      <c r="Z73" s="60"/>
      <c r="AB73" s="93"/>
      <c r="AD73" s="60"/>
      <c r="AF73" s="93"/>
      <c r="AH73" s="60"/>
      <c r="AJ73" s="93"/>
      <c r="AL73" s="60"/>
      <c r="AN73" s="93"/>
      <c r="AP73" s="60"/>
      <c r="AR73" s="93"/>
      <c r="AS73" s="61"/>
      <c r="AU73" s="83"/>
      <c r="AV73" s="83"/>
      <c r="AW73" s="83"/>
      <c r="AX73" s="83"/>
      <c r="AY73" s="83"/>
      <c r="AZ73" s="83"/>
      <c r="BA73" s="83"/>
      <c r="BB73" s="83"/>
      <c r="BC73" s="83"/>
    </row>
    <row r="74" spans="1:55" s="87" customFormat="1" ht="9" customHeight="1" x14ac:dyDescent="0.25">
      <c r="A74" s="84"/>
      <c r="B74" s="84"/>
      <c r="C74" s="84"/>
      <c r="D74" s="84"/>
      <c r="E74" s="84"/>
      <c r="F74" s="85"/>
      <c r="G74" s="85"/>
      <c r="H74" s="86"/>
      <c r="I74" s="86"/>
      <c r="J74" s="88"/>
      <c r="K74" s="86"/>
      <c r="L74" s="38"/>
      <c r="M74" s="86"/>
      <c r="N74" s="88"/>
      <c r="O74" s="85"/>
      <c r="P74" s="38"/>
      <c r="Q74" s="85"/>
      <c r="R74" s="35"/>
      <c r="S74" s="49"/>
      <c r="W74" s="75"/>
      <c r="X74" s="61"/>
      <c r="Y74" s="24"/>
      <c r="AB74" s="93"/>
      <c r="AF74" s="93"/>
      <c r="AJ74" s="93"/>
      <c r="AN74" s="93"/>
      <c r="AR74" s="93"/>
      <c r="AS74" s="61"/>
      <c r="AU74" s="83"/>
      <c r="AV74" s="83"/>
      <c r="AW74" s="83"/>
      <c r="AX74" s="83"/>
      <c r="AY74" s="83"/>
      <c r="AZ74" s="83"/>
      <c r="BA74" s="83"/>
      <c r="BB74" s="83"/>
      <c r="BC74" s="83"/>
    </row>
    <row r="75" spans="1:55" s="87" customFormat="1" x14ac:dyDescent="0.25">
      <c r="A75" s="84"/>
      <c r="B75" s="15"/>
      <c r="C75" s="110" t="s">
        <v>93</v>
      </c>
      <c r="D75" s="92"/>
      <c r="E75" s="21"/>
      <c r="F75" s="85"/>
      <c r="G75" s="85"/>
      <c r="H75" s="86"/>
      <c r="I75" s="86"/>
      <c r="J75" s="88"/>
      <c r="K75" s="86"/>
      <c r="L75" s="90"/>
      <c r="M75" s="86"/>
      <c r="N75" s="88"/>
      <c r="O75" s="85"/>
      <c r="P75" s="90"/>
      <c r="Q75" s="85"/>
      <c r="R75" s="88"/>
      <c r="S75" s="89"/>
      <c r="W75" s="75"/>
      <c r="X75" s="61"/>
      <c r="Y75" s="24"/>
      <c r="Z75" s="60"/>
      <c r="AB75" s="93"/>
      <c r="AD75" s="60"/>
      <c r="AF75" s="93"/>
      <c r="AH75" s="60"/>
      <c r="AJ75" s="93"/>
      <c r="AL75" s="60"/>
      <c r="AN75" s="93"/>
      <c r="AP75" s="60"/>
      <c r="AR75" s="93"/>
      <c r="AS75" s="61"/>
      <c r="AU75" s="83"/>
      <c r="AV75" s="83"/>
      <c r="AW75" s="83"/>
      <c r="AX75" s="83"/>
      <c r="AY75" s="83"/>
      <c r="AZ75" s="83"/>
      <c r="BA75" s="83"/>
      <c r="BB75" s="83"/>
      <c r="BC75" s="83"/>
    </row>
    <row r="76" spans="1:55" s="87" customFormat="1" x14ac:dyDescent="0.25">
      <c r="A76" s="84"/>
      <c r="B76" s="15"/>
      <c r="C76" s="111" t="s">
        <v>101</v>
      </c>
      <c r="D76" s="113"/>
      <c r="E76" s="113"/>
      <c r="F76" s="114"/>
      <c r="G76" s="114"/>
      <c r="H76" s="114"/>
      <c r="I76" s="115"/>
      <c r="J76" s="112"/>
      <c r="K76" s="112"/>
      <c r="L76" s="112"/>
      <c r="M76" s="112"/>
      <c r="N76" s="112"/>
      <c r="O76" s="85"/>
      <c r="P76" s="90"/>
      <c r="Q76" s="85"/>
      <c r="R76" s="88"/>
      <c r="S76" s="89"/>
      <c r="W76" s="75"/>
      <c r="X76" s="61"/>
      <c r="Y76" s="24"/>
      <c r="Z76" s="60"/>
      <c r="AB76" s="93"/>
      <c r="AD76" s="60"/>
      <c r="AF76" s="93"/>
      <c r="AH76" s="60"/>
      <c r="AJ76" s="93"/>
      <c r="AL76" s="60"/>
      <c r="AN76" s="93"/>
      <c r="AP76" s="60"/>
      <c r="AR76" s="93"/>
      <c r="AS76" s="61"/>
      <c r="AU76" s="83"/>
      <c r="AV76" s="83"/>
      <c r="AW76" s="83"/>
      <c r="AX76" s="83"/>
      <c r="AY76" s="83"/>
      <c r="AZ76" s="83"/>
      <c r="BA76" s="83"/>
      <c r="BB76" s="83"/>
      <c r="BC76" s="83"/>
    </row>
    <row r="77" spans="1:55" s="87" customFormat="1" outlineLevel="1" x14ac:dyDescent="0.25">
      <c r="A77" s="84"/>
      <c r="B77" s="15"/>
      <c r="C77" s="72" t="s">
        <v>77</v>
      </c>
      <c r="D77" s="72"/>
      <c r="E77" s="70" t="s">
        <v>43</v>
      </c>
      <c r="F77" s="71" t="s">
        <v>98</v>
      </c>
      <c r="G77" s="71"/>
      <c r="H77" s="71"/>
      <c r="I77" s="86"/>
      <c r="J77" s="86"/>
      <c r="K77" s="86"/>
      <c r="L77" s="89"/>
      <c r="M77" s="86"/>
      <c r="N77" s="86"/>
      <c r="O77" s="85"/>
      <c r="P77" s="89"/>
      <c r="Q77" s="85"/>
      <c r="R77" s="88"/>
      <c r="S77" s="89"/>
      <c r="W77" s="75"/>
      <c r="X77" s="61"/>
      <c r="Y77" s="24"/>
      <c r="Z77" s="60"/>
      <c r="AB77" s="93"/>
      <c r="AD77" s="60"/>
      <c r="AF77" s="93"/>
      <c r="AH77" s="60"/>
      <c r="AJ77" s="93"/>
      <c r="AL77" s="60"/>
      <c r="AN77" s="93"/>
      <c r="AP77" s="60"/>
      <c r="AR77" s="93"/>
      <c r="AS77" s="61"/>
      <c r="AU77" s="83"/>
      <c r="AV77" s="83"/>
      <c r="AW77" s="83"/>
      <c r="AX77" s="83"/>
      <c r="AY77" s="83"/>
      <c r="AZ77" s="83"/>
      <c r="BA77" s="83"/>
      <c r="BB77" s="83"/>
      <c r="BC77" s="83"/>
    </row>
    <row r="78" spans="1:55" s="87" customFormat="1" outlineLevel="1" x14ac:dyDescent="0.25">
      <c r="A78" s="84"/>
      <c r="B78" s="15"/>
      <c r="C78" s="70"/>
      <c r="D78" s="72" t="s">
        <v>95</v>
      </c>
      <c r="E78" s="70">
        <v>0</v>
      </c>
      <c r="F78" s="71"/>
      <c r="G78" s="71"/>
      <c r="H78" s="71"/>
      <c r="I78" s="86"/>
      <c r="J78" s="25">
        <f>E78</f>
        <v>0</v>
      </c>
      <c r="K78" s="86"/>
      <c r="L78" s="89">
        <v>0</v>
      </c>
      <c r="M78" s="86"/>
      <c r="O78" s="85"/>
      <c r="P78" s="90">
        <v>0</v>
      </c>
      <c r="Q78" s="85"/>
      <c r="R78" s="35"/>
      <c r="S78" s="89" t="e">
        <f>L78+P78+#REF!+#REF!+#REF!</f>
        <v>#REF!</v>
      </c>
      <c r="W78" s="75"/>
      <c r="X78" s="61"/>
      <c r="Y78" s="24"/>
      <c r="Z78" s="60"/>
      <c r="AB78" s="93"/>
      <c r="AD78" s="60"/>
      <c r="AF78" s="93"/>
      <c r="AH78" s="60"/>
      <c r="AJ78" s="93"/>
      <c r="AL78" s="60"/>
      <c r="AN78" s="93"/>
      <c r="AP78" s="60"/>
      <c r="AR78" s="93"/>
      <c r="AS78" s="61"/>
      <c r="AU78" s="83"/>
      <c r="AV78" s="83"/>
      <c r="AW78" s="83"/>
      <c r="AX78" s="83"/>
      <c r="AY78" s="83"/>
      <c r="AZ78" s="83"/>
      <c r="BA78" s="83"/>
      <c r="BB78" s="83"/>
      <c r="BC78" s="83"/>
    </row>
    <row r="79" spans="1:55" s="87" customFormat="1" outlineLevel="1" x14ac:dyDescent="0.25">
      <c r="A79" s="84"/>
      <c r="B79" s="15"/>
      <c r="C79" s="70"/>
      <c r="D79" s="72" t="s">
        <v>97</v>
      </c>
      <c r="E79" s="70">
        <v>0</v>
      </c>
      <c r="F79" s="71">
        <v>3</v>
      </c>
      <c r="G79" s="71"/>
      <c r="H79" s="71"/>
      <c r="I79" s="86"/>
      <c r="J79" s="25">
        <f>E79*F79</f>
        <v>0</v>
      </c>
      <c r="K79" s="86"/>
      <c r="L79" s="90">
        <v>0</v>
      </c>
      <c r="M79" s="86"/>
      <c r="O79" s="85"/>
      <c r="P79" s="90">
        <v>0</v>
      </c>
      <c r="Q79" s="85"/>
      <c r="R79" s="88"/>
      <c r="S79" s="89" t="e">
        <f>L79+P79+#REF!+#REF!+#REF!</f>
        <v>#REF!</v>
      </c>
      <c r="U79" s="85"/>
      <c r="W79" s="75"/>
      <c r="X79" s="61"/>
      <c r="Y79" s="24"/>
      <c r="Z79" s="60"/>
      <c r="AB79" s="93"/>
      <c r="AD79" s="60"/>
      <c r="AF79" s="93"/>
      <c r="AH79" s="60"/>
      <c r="AJ79" s="93"/>
      <c r="AL79" s="60"/>
      <c r="AN79" s="93"/>
      <c r="AP79" s="60"/>
      <c r="AR79" s="93"/>
      <c r="AS79" s="61"/>
      <c r="AU79" s="83"/>
      <c r="AV79" s="83"/>
      <c r="AW79" s="83"/>
      <c r="AX79" s="83"/>
      <c r="AY79" s="83"/>
      <c r="AZ79" s="83"/>
      <c r="BA79" s="83"/>
      <c r="BB79" s="83"/>
      <c r="BC79" s="83"/>
    </row>
    <row r="80" spans="1:55" s="87" customFormat="1" outlineLevel="1" x14ac:dyDescent="0.25">
      <c r="A80" s="84"/>
      <c r="B80" s="15"/>
      <c r="C80" s="70"/>
      <c r="D80" s="72" t="s">
        <v>96</v>
      </c>
      <c r="E80" s="70">
        <v>0</v>
      </c>
      <c r="F80" s="71">
        <v>3</v>
      </c>
      <c r="G80" s="71"/>
      <c r="H80" s="71"/>
      <c r="I80" s="86"/>
      <c r="J80" s="25">
        <f>E80*F80</f>
        <v>0</v>
      </c>
      <c r="K80" s="86"/>
      <c r="L80" s="89">
        <v>0</v>
      </c>
      <c r="M80" s="86"/>
      <c r="O80" s="85"/>
      <c r="P80" s="90">
        <v>0</v>
      </c>
      <c r="Q80" s="85"/>
      <c r="R80" s="88"/>
      <c r="S80" s="89" t="e">
        <f>L80+P80+#REF!+#REF!+#REF!</f>
        <v>#REF!</v>
      </c>
      <c r="W80" s="75"/>
      <c r="X80" s="61"/>
      <c r="Y80" s="24"/>
      <c r="Z80" s="60"/>
      <c r="AB80" s="93"/>
      <c r="AD80" s="60"/>
      <c r="AF80" s="93"/>
      <c r="AH80" s="60"/>
      <c r="AJ80" s="93"/>
      <c r="AL80" s="60"/>
      <c r="AN80" s="93"/>
      <c r="AP80" s="60"/>
      <c r="AR80" s="93"/>
      <c r="AS80" s="61"/>
      <c r="AU80" s="83"/>
      <c r="AV80" s="83"/>
      <c r="AW80" s="83"/>
      <c r="AX80" s="83"/>
      <c r="AY80" s="83"/>
      <c r="AZ80" s="83"/>
      <c r="BA80" s="83"/>
      <c r="BB80" s="83"/>
      <c r="BC80" s="83"/>
    </row>
    <row r="81" spans="1:55" s="87" customFormat="1" outlineLevel="1" x14ac:dyDescent="0.25">
      <c r="A81" s="84"/>
      <c r="B81" s="15"/>
      <c r="C81" s="70"/>
      <c r="D81" s="72" t="s">
        <v>99</v>
      </c>
      <c r="E81" s="70">
        <v>0</v>
      </c>
      <c r="F81" s="71">
        <v>0</v>
      </c>
      <c r="G81" s="71"/>
      <c r="H81" s="71"/>
      <c r="I81" s="86"/>
      <c r="J81" s="25">
        <f>E81</f>
        <v>0</v>
      </c>
      <c r="K81" s="86"/>
      <c r="L81" s="89">
        <v>0</v>
      </c>
      <c r="M81" s="86"/>
      <c r="O81" s="85"/>
      <c r="P81" s="90">
        <v>0</v>
      </c>
      <c r="Q81" s="85"/>
      <c r="R81" s="88"/>
      <c r="S81" s="89" t="e">
        <f>L81+P81+#REF!+#REF!+#REF!</f>
        <v>#REF!</v>
      </c>
      <c r="W81" s="75"/>
      <c r="X81" s="61"/>
      <c r="Y81" s="24"/>
      <c r="Z81" s="60"/>
      <c r="AB81" s="93"/>
      <c r="AD81" s="60"/>
      <c r="AF81" s="93"/>
      <c r="AH81" s="60"/>
      <c r="AJ81" s="93"/>
      <c r="AL81" s="60"/>
      <c r="AN81" s="93"/>
      <c r="AP81" s="60"/>
      <c r="AR81" s="93"/>
      <c r="AS81" s="61"/>
      <c r="AU81" s="83"/>
      <c r="AV81" s="83"/>
      <c r="AW81" s="83"/>
      <c r="AX81" s="83"/>
      <c r="AY81" s="83"/>
      <c r="AZ81" s="83"/>
      <c r="BA81" s="83"/>
      <c r="BB81" s="83"/>
      <c r="BC81" s="83"/>
    </row>
    <row r="82" spans="1:55" s="87" customFormat="1" x14ac:dyDescent="0.25">
      <c r="A82" s="54" t="s">
        <v>104</v>
      </c>
      <c r="B82" s="15"/>
      <c r="C82" s="84" t="s">
        <v>100</v>
      </c>
      <c r="D82" s="84"/>
      <c r="E82" s="84"/>
      <c r="F82" s="85"/>
      <c r="G82" s="85"/>
      <c r="H82" s="86"/>
      <c r="I82" s="86"/>
      <c r="J82" s="71"/>
      <c r="K82" s="86"/>
      <c r="L82" s="89">
        <f>L80+L66</f>
        <v>0</v>
      </c>
      <c r="M82" s="86"/>
      <c r="N82" s="119">
        <f>SUM(J78:J81)</f>
        <v>0</v>
      </c>
      <c r="O82" s="85"/>
      <c r="P82" s="90"/>
      <c r="Q82" s="85"/>
      <c r="R82" s="88"/>
      <c r="S82" s="89"/>
      <c r="W82" s="75"/>
      <c r="X82" s="61"/>
      <c r="Y82" s="24"/>
      <c r="Z82" s="60"/>
      <c r="AB82" s="93"/>
      <c r="AD82" s="60"/>
      <c r="AF82" s="93"/>
      <c r="AH82" s="60"/>
      <c r="AJ82" s="93"/>
      <c r="AL82" s="60"/>
      <c r="AN82" s="93"/>
      <c r="AP82" s="60"/>
      <c r="AR82" s="93"/>
      <c r="AS82" s="61"/>
      <c r="AU82" s="83"/>
      <c r="AV82" s="83"/>
      <c r="AW82" s="83"/>
      <c r="AX82" s="83"/>
      <c r="AY82" s="83"/>
      <c r="AZ82" s="83"/>
      <c r="BA82" s="83"/>
      <c r="BB82" s="83"/>
      <c r="BC82" s="83"/>
    </row>
    <row r="83" spans="1:55" s="87" customFormat="1" ht="9" customHeight="1" x14ac:dyDescent="0.25">
      <c r="A83" s="84"/>
      <c r="B83" s="84"/>
      <c r="C83" s="84"/>
      <c r="D83" s="84"/>
      <c r="E83" s="84"/>
      <c r="F83" s="85"/>
      <c r="G83" s="85"/>
      <c r="H83" s="86"/>
      <c r="I83" s="86"/>
      <c r="J83" s="88"/>
      <c r="K83" s="86"/>
      <c r="L83" s="38"/>
      <c r="M83" s="86"/>
      <c r="N83" s="88"/>
      <c r="O83" s="85"/>
      <c r="P83" s="38"/>
      <c r="Q83" s="85"/>
      <c r="R83" s="35"/>
      <c r="S83" s="49"/>
      <c r="W83" s="75"/>
      <c r="X83" s="61"/>
      <c r="Y83" s="24"/>
      <c r="AB83" s="93"/>
      <c r="AF83" s="93"/>
      <c r="AJ83" s="93"/>
      <c r="AN83" s="93"/>
      <c r="AR83" s="93"/>
      <c r="AS83" s="61"/>
      <c r="AU83" s="83"/>
      <c r="AV83" s="83"/>
      <c r="AW83" s="83"/>
      <c r="AX83" s="83"/>
      <c r="AY83" s="83"/>
      <c r="AZ83" s="83"/>
      <c r="BA83" s="83"/>
      <c r="BB83" s="83"/>
      <c r="BC83" s="83"/>
    </row>
    <row r="84" spans="1:55" s="87" customFormat="1" x14ac:dyDescent="0.25">
      <c r="A84" s="84"/>
      <c r="B84" s="15"/>
      <c r="C84" s="110" t="s">
        <v>102</v>
      </c>
      <c r="D84" s="92"/>
      <c r="E84" s="21"/>
      <c r="F84" s="85"/>
      <c r="G84" s="85"/>
      <c r="H84" s="86"/>
      <c r="I84" s="86"/>
      <c r="J84" s="88"/>
      <c r="K84" s="86"/>
      <c r="L84" s="90"/>
      <c r="M84" s="86"/>
      <c r="N84" s="88"/>
      <c r="O84" s="85"/>
      <c r="P84" s="90"/>
      <c r="Q84" s="85"/>
      <c r="R84" s="88"/>
      <c r="S84" s="89"/>
      <c r="W84" s="75"/>
      <c r="X84" s="61"/>
      <c r="Y84" s="24"/>
      <c r="Z84" s="60"/>
      <c r="AB84" s="93"/>
      <c r="AD84" s="60"/>
      <c r="AF84" s="93"/>
      <c r="AH84" s="60"/>
      <c r="AJ84" s="93"/>
      <c r="AL84" s="60"/>
      <c r="AN84" s="93"/>
      <c r="AP84" s="60"/>
      <c r="AR84" s="93"/>
      <c r="AS84" s="61"/>
      <c r="AU84" s="83"/>
      <c r="AV84" s="83"/>
      <c r="AW84" s="83"/>
      <c r="AX84" s="83"/>
      <c r="AY84" s="83"/>
      <c r="AZ84" s="83"/>
      <c r="BA84" s="83"/>
      <c r="BB84" s="83"/>
      <c r="BC84" s="83"/>
    </row>
    <row r="85" spans="1:55" s="87" customFormat="1" x14ac:dyDescent="0.25">
      <c r="A85" s="84"/>
      <c r="B85" s="15"/>
      <c r="C85" s="111" t="s">
        <v>108</v>
      </c>
      <c r="D85" s="113"/>
      <c r="E85" s="113"/>
      <c r="F85" s="114"/>
      <c r="G85" s="114"/>
      <c r="H85" s="114"/>
      <c r="I85" s="115"/>
      <c r="J85" s="112"/>
      <c r="K85" s="112"/>
      <c r="L85" s="112"/>
      <c r="M85" s="112"/>
      <c r="N85" s="112"/>
      <c r="O85" s="85"/>
      <c r="P85" s="90"/>
      <c r="Q85" s="85"/>
      <c r="R85" s="88"/>
      <c r="S85" s="89"/>
      <c r="W85" s="75"/>
      <c r="X85" s="61"/>
      <c r="Y85" s="24"/>
      <c r="Z85" s="60"/>
      <c r="AB85" s="93"/>
      <c r="AD85" s="60"/>
      <c r="AF85" s="93"/>
      <c r="AH85" s="60"/>
      <c r="AJ85" s="93"/>
      <c r="AL85" s="60"/>
      <c r="AN85" s="93"/>
      <c r="AP85" s="60"/>
      <c r="AR85" s="93"/>
      <c r="AS85" s="61"/>
      <c r="AU85" s="83"/>
      <c r="AV85" s="83"/>
      <c r="AW85" s="83"/>
      <c r="AX85" s="83"/>
      <c r="AY85" s="83"/>
      <c r="AZ85" s="83"/>
      <c r="BA85" s="83"/>
      <c r="BB85" s="83"/>
      <c r="BC85" s="83"/>
    </row>
    <row r="86" spans="1:55" s="87" customFormat="1" x14ac:dyDescent="0.25">
      <c r="A86" s="54" t="s">
        <v>104</v>
      </c>
      <c r="B86" s="15"/>
      <c r="C86" s="84" t="s">
        <v>87</v>
      </c>
      <c r="F86" s="74">
        <f>1995</f>
        <v>1995</v>
      </c>
      <c r="G86" s="74" t="s">
        <v>89</v>
      </c>
      <c r="H86" s="86"/>
      <c r="I86" s="88"/>
      <c r="J86" s="88"/>
      <c r="K86" s="86"/>
      <c r="L86" s="90">
        <v>0</v>
      </c>
      <c r="M86" s="86"/>
      <c r="N86" s="52">
        <v>0</v>
      </c>
      <c r="O86" s="85"/>
      <c r="P86" s="90"/>
      <c r="Q86" s="85"/>
      <c r="R86" s="88"/>
      <c r="S86" s="89"/>
      <c r="W86" s="75"/>
      <c r="X86" s="61"/>
      <c r="Y86" s="24"/>
      <c r="Z86" s="60"/>
      <c r="AB86" s="93"/>
      <c r="AD86" s="60"/>
      <c r="AF86" s="93"/>
      <c r="AH86" s="60"/>
      <c r="AJ86" s="93"/>
      <c r="AL86" s="60"/>
      <c r="AN86" s="93"/>
      <c r="AP86" s="60"/>
      <c r="AR86" s="93"/>
      <c r="AS86" s="61"/>
      <c r="AU86" s="83"/>
      <c r="AV86" s="83"/>
      <c r="AW86" s="83"/>
      <c r="AX86" s="83"/>
      <c r="AY86" s="83"/>
      <c r="AZ86" s="83"/>
      <c r="BA86" s="83"/>
      <c r="BB86" s="83"/>
      <c r="BC86" s="83"/>
    </row>
    <row r="87" spans="1:55" s="87" customFormat="1" ht="9" customHeight="1" x14ac:dyDescent="0.25">
      <c r="A87" s="84"/>
      <c r="B87" s="84"/>
      <c r="C87" s="84"/>
      <c r="D87" s="84"/>
      <c r="E87" s="84"/>
      <c r="F87" s="85"/>
      <c r="G87" s="85"/>
      <c r="H87" s="86"/>
      <c r="I87" s="86"/>
      <c r="J87" s="88"/>
      <c r="K87" s="86"/>
      <c r="L87" s="38"/>
      <c r="M87" s="86"/>
      <c r="N87" s="88"/>
      <c r="O87" s="85"/>
      <c r="P87" s="38"/>
      <c r="Q87" s="85"/>
      <c r="R87" s="35"/>
      <c r="S87" s="49"/>
      <c r="W87" s="75"/>
      <c r="X87" s="61"/>
      <c r="Y87" s="24"/>
      <c r="AB87" s="93"/>
      <c r="AF87" s="93"/>
      <c r="AJ87" s="93"/>
      <c r="AN87" s="93"/>
      <c r="AR87" s="93"/>
      <c r="AS87" s="61"/>
      <c r="AU87" s="83"/>
      <c r="AV87" s="83"/>
      <c r="AW87" s="83"/>
      <c r="AX87" s="83"/>
      <c r="AY87" s="83"/>
      <c r="AZ87" s="83"/>
      <c r="BA87" s="83"/>
      <c r="BB87" s="83"/>
      <c r="BC87" s="83"/>
    </row>
    <row r="88" spans="1:55" s="87" customFormat="1" x14ac:dyDescent="0.25">
      <c r="A88" s="84"/>
      <c r="B88" s="15"/>
      <c r="C88" s="110" t="s">
        <v>103</v>
      </c>
      <c r="D88" s="92"/>
      <c r="E88" s="21"/>
      <c r="F88" s="85"/>
      <c r="G88" s="85"/>
      <c r="H88" s="86"/>
      <c r="I88" s="86"/>
      <c r="J88" s="88"/>
      <c r="K88" s="86"/>
      <c r="L88" s="90"/>
      <c r="M88" s="86"/>
      <c r="N88" s="88"/>
      <c r="O88" s="85"/>
      <c r="P88" s="90"/>
      <c r="Q88" s="85"/>
      <c r="R88" s="88"/>
      <c r="S88" s="89"/>
      <c r="W88" s="75"/>
      <c r="X88" s="61"/>
      <c r="Y88" s="24"/>
      <c r="Z88" s="60"/>
      <c r="AB88" s="93"/>
      <c r="AD88" s="60"/>
      <c r="AF88" s="93"/>
      <c r="AH88" s="60"/>
      <c r="AJ88" s="93"/>
      <c r="AL88" s="60"/>
      <c r="AN88" s="93"/>
      <c r="AP88" s="60"/>
      <c r="AR88" s="93"/>
      <c r="AS88" s="61"/>
      <c r="AU88" s="83"/>
      <c r="AV88" s="83"/>
      <c r="AW88" s="83"/>
      <c r="AX88" s="83"/>
      <c r="AY88" s="83"/>
      <c r="AZ88" s="83"/>
      <c r="BA88" s="83"/>
      <c r="BB88" s="83"/>
      <c r="BC88" s="83"/>
    </row>
    <row r="89" spans="1:55" s="87" customFormat="1" x14ac:dyDescent="0.25">
      <c r="A89" s="84"/>
      <c r="B89" s="15"/>
      <c r="C89" s="111" t="s">
        <v>109</v>
      </c>
      <c r="D89" s="113"/>
      <c r="E89" s="113"/>
      <c r="F89" s="114"/>
      <c r="G89" s="114"/>
      <c r="H89" s="114"/>
      <c r="I89" s="115"/>
      <c r="J89" s="112"/>
      <c r="K89" s="112"/>
      <c r="L89" s="112"/>
      <c r="M89" s="112"/>
      <c r="N89" s="112"/>
      <c r="O89" s="85"/>
      <c r="P89" s="90"/>
      <c r="Q89" s="85"/>
      <c r="R89" s="88"/>
      <c r="S89" s="89"/>
      <c r="W89" s="75"/>
      <c r="X89" s="61"/>
      <c r="Y89" s="24"/>
      <c r="Z89" s="60"/>
      <c r="AB89" s="93"/>
      <c r="AD89" s="60"/>
      <c r="AF89" s="93"/>
      <c r="AH89" s="60"/>
      <c r="AJ89" s="93"/>
      <c r="AL89" s="60"/>
      <c r="AN89" s="93"/>
      <c r="AP89" s="60"/>
      <c r="AR89" s="93"/>
      <c r="AS89" s="61"/>
      <c r="AU89" s="83"/>
      <c r="AV89" s="83"/>
      <c r="AW89" s="83"/>
      <c r="AX89" s="83"/>
      <c r="AY89" s="83"/>
      <c r="AZ89" s="83"/>
      <c r="BA89" s="83"/>
      <c r="BB89" s="83"/>
      <c r="BC89" s="83"/>
    </row>
    <row r="90" spans="1:55" s="87" customFormat="1" x14ac:dyDescent="0.25">
      <c r="A90" s="84"/>
      <c r="B90" s="15"/>
      <c r="C90" s="1" t="s">
        <v>83</v>
      </c>
      <c r="D90" s="5"/>
      <c r="E90" s="1"/>
      <c r="F90" s="74">
        <v>0</v>
      </c>
      <c r="G90" s="74" t="s">
        <v>88</v>
      </c>
      <c r="H90" s="86"/>
      <c r="I90" s="86"/>
      <c r="J90" s="88"/>
      <c r="K90" s="86"/>
      <c r="L90" s="90"/>
      <c r="M90" s="86"/>
      <c r="N90" s="88">
        <f>F90*2</f>
        <v>0</v>
      </c>
      <c r="O90" s="85"/>
      <c r="P90" s="90"/>
      <c r="Q90" s="85"/>
      <c r="R90" s="88"/>
      <c r="S90" s="89"/>
      <c r="W90" s="75"/>
      <c r="X90" s="61"/>
      <c r="Y90" s="24"/>
      <c r="Z90" s="60"/>
      <c r="AB90" s="93"/>
      <c r="AD90" s="60"/>
      <c r="AF90" s="93"/>
      <c r="AH90" s="60"/>
      <c r="AJ90" s="93"/>
      <c r="AL90" s="60"/>
      <c r="AN90" s="93"/>
      <c r="AP90" s="60"/>
      <c r="AR90" s="93"/>
      <c r="AS90" s="61"/>
      <c r="AU90" s="83"/>
      <c r="AV90" s="83"/>
      <c r="AW90" s="83"/>
      <c r="AX90" s="83"/>
      <c r="AY90" s="83"/>
      <c r="AZ90" s="83"/>
      <c r="BA90" s="83"/>
      <c r="BB90" s="83"/>
      <c r="BC90" s="83"/>
    </row>
    <row r="91" spans="1:55" s="87" customFormat="1" x14ac:dyDescent="0.25">
      <c r="A91" s="84"/>
      <c r="B91" s="15"/>
      <c r="C91" s="84" t="s">
        <v>82</v>
      </c>
      <c r="E91" s="84"/>
      <c r="F91" s="74">
        <f>865</f>
        <v>865</v>
      </c>
      <c r="G91" s="74" t="s">
        <v>89</v>
      </c>
      <c r="H91" s="86"/>
      <c r="I91" s="86"/>
      <c r="J91" s="88"/>
      <c r="K91" s="86"/>
      <c r="L91" s="90"/>
      <c r="M91" s="86"/>
      <c r="N91" s="88">
        <v>0</v>
      </c>
      <c r="O91" s="85"/>
      <c r="P91" s="90"/>
      <c r="Q91" s="85"/>
      <c r="R91" s="88"/>
      <c r="S91" s="89"/>
      <c r="W91" s="75"/>
      <c r="X91" s="61"/>
      <c r="Y91" s="24"/>
      <c r="Z91" s="60"/>
      <c r="AB91" s="93"/>
      <c r="AD91" s="60"/>
      <c r="AF91" s="93"/>
      <c r="AH91" s="60"/>
      <c r="AJ91" s="93"/>
      <c r="AL91" s="60"/>
      <c r="AN91" s="93"/>
      <c r="AP91" s="60"/>
      <c r="AR91" s="93"/>
      <c r="AS91" s="61"/>
      <c r="AU91" s="83"/>
      <c r="AV91" s="83"/>
      <c r="AW91" s="83"/>
      <c r="AX91" s="83"/>
      <c r="AY91" s="83"/>
      <c r="AZ91" s="83"/>
      <c r="BA91" s="83"/>
      <c r="BB91" s="83"/>
      <c r="BC91" s="83"/>
    </row>
    <row r="92" spans="1:55" s="87" customFormat="1" ht="9" customHeight="1" x14ac:dyDescent="0.25">
      <c r="A92" s="84"/>
      <c r="B92" s="84"/>
      <c r="C92" s="84"/>
      <c r="D92" s="84"/>
      <c r="E92" s="84"/>
      <c r="F92" s="85"/>
      <c r="G92" s="85"/>
      <c r="H92" s="86"/>
      <c r="I92" s="86"/>
      <c r="J92" s="88"/>
      <c r="K92" s="86"/>
      <c r="L92" s="38"/>
      <c r="M92" s="86"/>
      <c r="N92" s="88"/>
      <c r="O92" s="85"/>
      <c r="P92" s="38"/>
      <c r="Q92" s="85"/>
      <c r="R92" s="35"/>
      <c r="S92" s="49"/>
      <c r="W92" s="75"/>
      <c r="X92" s="61"/>
      <c r="Y92" s="24"/>
      <c r="AB92" s="93"/>
      <c r="AF92" s="93"/>
      <c r="AJ92" s="93"/>
      <c r="AN92" s="93"/>
      <c r="AR92" s="93"/>
      <c r="AS92" s="61"/>
      <c r="AU92" s="83"/>
      <c r="AV92" s="83"/>
      <c r="AW92" s="83"/>
      <c r="AX92" s="83"/>
      <c r="AY92" s="83"/>
      <c r="AZ92" s="83"/>
      <c r="BA92" s="83"/>
      <c r="BB92" s="83"/>
      <c r="BC92" s="83"/>
    </row>
    <row r="93" spans="1:55" x14ac:dyDescent="0.25">
      <c r="A93" s="54" t="s">
        <v>104</v>
      </c>
      <c r="C93" s="1" t="s">
        <v>84</v>
      </c>
      <c r="H93" s="18"/>
      <c r="J93" s="88"/>
      <c r="K93" s="18"/>
      <c r="L93" s="39">
        <f>SUM(L65:L91)</f>
        <v>0</v>
      </c>
      <c r="M93" s="18"/>
      <c r="N93" s="119">
        <f>SUM(N90:N91)</f>
        <v>0</v>
      </c>
      <c r="O93" s="18"/>
      <c r="P93" s="39">
        <f>SUM(P65:P91)</f>
        <v>0</v>
      </c>
      <c r="Q93" s="2"/>
      <c r="R93" s="18"/>
      <c r="S93" s="37" t="e">
        <f>L93+P93+#REF!+#REF!+#REF!</f>
        <v>#REF!</v>
      </c>
    </row>
    <row r="94" spans="1:55" s="87" customFormat="1" ht="9" customHeight="1" x14ac:dyDescent="0.25">
      <c r="A94" s="84"/>
      <c r="B94" s="84"/>
      <c r="C94" s="84"/>
      <c r="D94" s="84"/>
      <c r="E94" s="84"/>
      <c r="F94" s="85"/>
      <c r="G94" s="85"/>
      <c r="H94" s="86"/>
      <c r="I94" s="86"/>
      <c r="J94" s="88"/>
      <c r="K94" s="86"/>
      <c r="L94" s="38"/>
      <c r="M94" s="86"/>
      <c r="N94" s="88"/>
      <c r="O94" s="85"/>
      <c r="P94" s="38"/>
      <c r="Q94" s="85"/>
      <c r="R94" s="35"/>
      <c r="S94" s="49"/>
      <c r="W94" s="75"/>
      <c r="X94" s="61"/>
      <c r="Y94" s="24"/>
      <c r="AB94" s="93"/>
      <c r="AF94" s="93"/>
      <c r="AJ94" s="93"/>
      <c r="AN94" s="93"/>
      <c r="AR94" s="93"/>
      <c r="AS94" s="61"/>
      <c r="AU94" s="83"/>
      <c r="AV94" s="83"/>
      <c r="AW94" s="83"/>
      <c r="AX94" s="83"/>
      <c r="AY94" s="83"/>
      <c r="AZ94" s="83"/>
      <c r="BA94" s="83"/>
      <c r="BB94" s="83"/>
      <c r="BC94" s="83"/>
    </row>
    <row r="95" spans="1:55" x14ac:dyDescent="0.25">
      <c r="B95" s="15"/>
      <c r="C95" s="15" t="s">
        <v>7</v>
      </c>
      <c r="J95" s="14"/>
      <c r="K95" s="14"/>
      <c r="L95" s="42" t="e">
        <f>#REF!+#REF!+#REF!+L63+#REF!+L93</f>
        <v>#REF!</v>
      </c>
      <c r="M95" s="14"/>
      <c r="N95" s="5"/>
      <c r="O95" s="11"/>
      <c r="P95" s="42" t="e">
        <f>#REF!+#REF!+#REF!+P63+#REF!+P93</f>
        <v>#REF!</v>
      </c>
      <c r="Q95" s="11"/>
      <c r="R95" s="52"/>
      <c r="S95" s="42" t="e">
        <f>L95+P95+#REF!+#REF!+#REF!</f>
        <v>#REF!</v>
      </c>
    </row>
    <row r="96" spans="1:55" s="87" customFormat="1" x14ac:dyDescent="0.25">
      <c r="A96" s="84"/>
      <c r="B96" s="15"/>
      <c r="C96" s="111" t="s">
        <v>91</v>
      </c>
      <c r="D96" s="113"/>
      <c r="E96" s="113"/>
      <c r="F96" s="114"/>
      <c r="G96" s="114"/>
      <c r="H96" s="114"/>
      <c r="I96" s="115"/>
      <c r="J96" s="112"/>
      <c r="K96" s="112"/>
      <c r="L96" s="112"/>
      <c r="M96" s="112"/>
      <c r="N96" s="112"/>
      <c r="O96" s="11"/>
      <c r="P96" s="42"/>
      <c r="Q96" s="11"/>
      <c r="R96" s="52"/>
      <c r="S96" s="42"/>
      <c r="W96" s="75"/>
      <c r="X96" s="61"/>
      <c r="Y96" s="24"/>
      <c r="AB96" s="93"/>
      <c r="AF96" s="93"/>
      <c r="AJ96" s="93"/>
      <c r="AN96" s="93"/>
      <c r="AR96" s="93"/>
      <c r="AS96" s="61"/>
      <c r="AU96" s="83"/>
      <c r="AV96" s="83"/>
      <c r="AW96" s="83"/>
      <c r="AX96" s="83"/>
      <c r="AY96" s="83"/>
      <c r="AZ96" s="83"/>
      <c r="BA96" s="83"/>
      <c r="BB96" s="83"/>
      <c r="BC96" s="83"/>
    </row>
    <row r="97" spans="1:55" s="87" customFormat="1" x14ac:dyDescent="0.25">
      <c r="A97" s="84"/>
      <c r="B97" s="84"/>
      <c r="C97" s="27"/>
      <c r="D97" s="27"/>
      <c r="E97" s="27"/>
      <c r="F97" s="28"/>
      <c r="G97" s="28"/>
      <c r="H97" s="29"/>
      <c r="I97" s="29"/>
      <c r="J97" s="29"/>
      <c r="K97" s="29"/>
      <c r="L97" s="43"/>
      <c r="M97" s="29"/>
      <c r="N97" s="119">
        <f>N20+N73+N82+N86+N93</f>
        <v>0</v>
      </c>
      <c r="O97" s="29"/>
      <c r="P97" s="43"/>
      <c r="Q97" s="28"/>
      <c r="R97" s="29"/>
      <c r="S97" s="43"/>
      <c r="W97" s="75"/>
      <c r="X97" s="61"/>
      <c r="Y97" s="24"/>
      <c r="AB97" s="93"/>
      <c r="AF97" s="93"/>
      <c r="AJ97" s="93"/>
      <c r="AN97" s="93"/>
      <c r="AR97" s="93"/>
      <c r="AS97" s="61"/>
      <c r="AU97" s="83"/>
      <c r="AV97" s="83"/>
      <c r="AW97" s="83"/>
      <c r="AX97" s="83"/>
      <c r="AY97" s="83"/>
      <c r="AZ97" s="83"/>
      <c r="BA97" s="83"/>
      <c r="BB97" s="83"/>
      <c r="BC97" s="83"/>
    </row>
    <row r="98" spans="1:55" x14ac:dyDescent="0.25">
      <c r="B98" s="15"/>
      <c r="C98" s="15" t="s">
        <v>68</v>
      </c>
      <c r="L98" s="37"/>
      <c r="O98" s="2"/>
      <c r="P98" s="37"/>
      <c r="Q98" s="2"/>
      <c r="S98" s="48"/>
    </row>
    <row r="99" spans="1:55" x14ac:dyDescent="0.25">
      <c r="B99" s="5"/>
      <c r="C99" s="84" t="s">
        <v>69</v>
      </c>
      <c r="D99" s="84"/>
      <c r="E99" s="84"/>
      <c r="F99" s="85"/>
      <c r="G99" s="85" t="s">
        <v>70</v>
      </c>
      <c r="H99" s="107" t="s">
        <v>53</v>
      </c>
      <c r="I99" s="86"/>
      <c r="J99" s="86"/>
      <c r="K99" s="86"/>
      <c r="L99" s="89"/>
      <c r="O99" s="2"/>
      <c r="P99" s="37"/>
      <c r="Q99" s="2"/>
      <c r="S99" s="48"/>
    </row>
    <row r="100" spans="1:55" x14ac:dyDescent="0.25">
      <c r="B100" s="5"/>
      <c r="C100" s="103" t="s">
        <v>86</v>
      </c>
      <c r="D100" s="84"/>
      <c r="E100" s="84"/>
      <c r="F100" s="85"/>
      <c r="G100" s="85"/>
      <c r="H100" s="104">
        <v>0</v>
      </c>
      <c r="I100" s="86"/>
      <c r="J100" s="86"/>
      <c r="K100" s="88"/>
      <c r="L100" s="44" t="e">
        <f>#REF!*$H$100</f>
        <v>#REF!</v>
      </c>
      <c r="M100" s="18"/>
      <c r="N100" s="16">
        <v>0</v>
      </c>
      <c r="O100" s="16"/>
      <c r="P100" s="44" t="e">
        <f>#REF!*$H$100</f>
        <v>#REF!</v>
      </c>
      <c r="Q100" s="16"/>
      <c r="R100" s="18"/>
      <c r="S100" s="37" t="e">
        <f>L100+P100+#REF!+#REF!+#REF!</f>
        <v>#REF!</v>
      </c>
    </row>
    <row r="101" spans="1:55" x14ac:dyDescent="0.25">
      <c r="C101" s="5"/>
      <c r="D101" s="84"/>
      <c r="E101" s="84"/>
      <c r="F101" s="85"/>
      <c r="G101" s="85"/>
      <c r="H101" s="87"/>
      <c r="I101" s="87"/>
      <c r="J101" s="86"/>
      <c r="K101" s="77"/>
      <c r="L101" s="45"/>
      <c r="M101" s="77"/>
      <c r="N101" s="2"/>
      <c r="O101" s="2"/>
      <c r="P101" s="45"/>
      <c r="Q101" s="2"/>
      <c r="R101" s="19"/>
      <c r="S101" s="46"/>
    </row>
    <row r="102" spans="1:55" x14ac:dyDescent="0.25">
      <c r="B102" s="15"/>
      <c r="C102" s="15" t="s">
        <v>85</v>
      </c>
      <c r="J102" s="86"/>
      <c r="L102" s="37" t="e">
        <f>L95+L100</f>
        <v>#REF!</v>
      </c>
      <c r="N102" s="3">
        <f>N97+N100</f>
        <v>0</v>
      </c>
      <c r="O102" s="2"/>
      <c r="P102" s="37" t="e">
        <f>P95+P100</f>
        <v>#REF!</v>
      </c>
      <c r="Q102" s="2"/>
      <c r="R102" s="18"/>
      <c r="S102" s="37" t="e">
        <f>L102+P102+#REF!+#REF!+#REF!</f>
        <v>#REF!</v>
      </c>
    </row>
    <row r="103" spans="1:55" x14ac:dyDescent="0.25">
      <c r="B103" s="15"/>
      <c r="C103" s="15"/>
      <c r="L103" s="37"/>
      <c r="O103" s="2"/>
      <c r="P103" s="37"/>
      <c r="Q103" s="2"/>
      <c r="S103" s="48"/>
    </row>
    <row r="104" spans="1:55" x14ac:dyDescent="0.25">
      <c r="C104" s="15" t="s">
        <v>60</v>
      </c>
      <c r="F104" s="81">
        <f>N102</f>
        <v>0</v>
      </c>
      <c r="J104" s="5"/>
      <c r="L104" s="42" t="e">
        <f>L102+P102+#REF!+#REF!+#REF!</f>
        <v>#REF!</v>
      </c>
      <c r="N104" s="2"/>
      <c r="O104" s="2"/>
      <c r="P104" s="45"/>
      <c r="Q104" s="2"/>
      <c r="S104" s="48"/>
    </row>
    <row r="105" spans="1:55" x14ac:dyDescent="0.25">
      <c r="A105" s="105"/>
      <c r="C105" s="15"/>
      <c r="D105" s="120" t="s">
        <v>107</v>
      </c>
      <c r="J105" s="14"/>
      <c r="L105" s="42"/>
      <c r="O105" s="2"/>
      <c r="P105" s="37"/>
      <c r="Q105" s="2"/>
      <c r="S105" s="48"/>
    </row>
    <row r="106" spans="1:55" x14ac:dyDescent="0.25">
      <c r="B106" s="15"/>
    </row>
    <row r="108" spans="1:55" x14ac:dyDescent="0.25">
      <c r="H108" s="55"/>
      <c r="I108" s="56"/>
      <c r="J108" s="56"/>
    </row>
    <row r="109" spans="1:55" x14ac:dyDescent="0.25">
      <c r="H109" s="55"/>
      <c r="I109" s="56"/>
      <c r="J109" s="56"/>
    </row>
  </sheetData>
  <customSheetViews>
    <customSheetView guid="{EEFF5A2A-628E-4803-AAD1-B24B534F2503}" printArea="1" showAutoFilter="1" hiddenColumns="1">
      <selection activeCell="AG193" sqref="AG193"/>
      <pageMargins left="0.37" right="0.33" top="0.62" bottom="0.64" header="0.5" footer="0.5"/>
      <pageSetup scale="88" orientation="landscape" r:id="rId1"/>
      <headerFooter alignWithMargins="0"/>
      <autoFilter ref="AH16:AH183"/>
    </customSheetView>
    <customSheetView guid="{57C5C8F1-8001-4F07-BD71-B2E547A208C7}" printArea="1" filter="1" showAutoFilter="1" hiddenColumns="1">
      <selection activeCell="AG193" sqref="AG193"/>
      <pageMargins left="0.37" right="0.33" top="0.62" bottom="0.64" header="0.5" footer="0.5"/>
      <pageSetup scale="88" orientation="landscape" r:id="rId2"/>
      <headerFooter alignWithMargins="0"/>
      <autoFilter ref="AH16:AH183">
        <filterColumn colId="0">
          <filters>
            <filter val="TRUE"/>
          </filters>
        </filterColumn>
      </autoFilter>
    </customSheetView>
  </customSheetViews>
  <mergeCells count="7">
    <mergeCell ref="J6:Q9"/>
    <mergeCell ref="J11:Q11"/>
    <mergeCell ref="AP13:AR13"/>
    <mergeCell ref="Z13:AB13"/>
    <mergeCell ref="AD13:AF13"/>
    <mergeCell ref="AH13:AJ13"/>
    <mergeCell ref="AL13:AN13"/>
  </mergeCells>
  <phoneticPr fontId="0" type="noConversion"/>
  <dataValidations count="2">
    <dataValidation type="list" allowBlank="1" showInputMessage="1" showErrorMessage="1" sqref="A24 A30:A62 A77">
      <formula1>#REF!</formula1>
    </dataValidation>
    <dataValidation type="list" allowBlank="1" showInputMessage="1" showErrorMessage="1" sqref="A25:A29 A15:A18 A64:A71 A74:A76 A78:A81 A83:A85 A87:A91">
      <formula1>#REF!</formula1>
    </dataValidation>
  </dataValidations>
  <pageMargins left="0.37" right="0.33" top="0.62" bottom="0.64" header="0.5" footer="0.5"/>
  <pageSetup scale="78" orientation="landscape" r:id="rId3"/>
  <headerFooter alignWithMargins="0"/>
  <colBreaks count="1" manualBreakCount="1">
    <brk id="18" max="18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OCGBudget</vt:lpstr>
      <vt:lpstr>OCGBudget!Print_Area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</dc:creator>
  <cp:lastModifiedBy>Melissa Dunivant</cp:lastModifiedBy>
  <cp:lastPrinted>2016-06-13T22:09:06Z</cp:lastPrinted>
  <dcterms:created xsi:type="dcterms:W3CDTF">2002-09-24T21:46:17Z</dcterms:created>
  <dcterms:modified xsi:type="dcterms:W3CDTF">2019-04-25T15:50:58Z</dcterms:modified>
</cp:coreProperties>
</file>