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dyl\Downloads\"/>
    </mc:Choice>
  </mc:AlternateContent>
  <xr:revisionPtr revIDLastSave="0" documentId="8_{CA043DC1-1DDB-454D-8E23-3E7CFCBEEFE1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Photovoltaic Power Electronics 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7" l="1"/>
  <c r="H49" i="7"/>
  <c r="H48" i="7"/>
  <c r="H51" i="7" s="1"/>
  <c r="H43" i="7"/>
  <c r="H42" i="7"/>
  <c r="H41" i="7"/>
  <c r="H40" i="7"/>
  <c r="H44" i="7" s="1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36" i="7" s="1"/>
  <c r="H8" i="7"/>
  <c r="H7" i="7"/>
</calcChain>
</file>

<file path=xl/sharedStrings.xml><?xml version="1.0" encoding="utf-8"?>
<sst xmlns="http://schemas.openxmlformats.org/spreadsheetml/2006/main" count="328" uniqueCount="186">
  <si>
    <t>Description</t>
  </si>
  <si>
    <t>Unit Cost USD</t>
  </si>
  <si>
    <t>Source</t>
  </si>
  <si>
    <t>Link</t>
  </si>
  <si>
    <t>Notes</t>
  </si>
  <si>
    <t>Quantity</t>
  </si>
  <si>
    <t>Extended Cost USD</t>
  </si>
  <si>
    <t>Alternate source</t>
  </si>
  <si>
    <t xml:space="preserve"> </t>
  </si>
  <si>
    <t>Total</t>
  </si>
  <si>
    <t>Photovoltaic Power Electronics Specialization</t>
  </si>
  <si>
    <t>Instructor: Robert Erickson, PhD, Professor</t>
  </si>
  <si>
    <t>ECEA 5716, ECEA 5717, ECEA 5718</t>
  </si>
  <si>
    <t>Optional additional tools and supplies</t>
  </si>
  <si>
    <t>Lab Equipment</t>
  </si>
  <si>
    <t>Spreadsheet Last Updated:</t>
  </si>
  <si>
    <t>Amazon</t>
  </si>
  <si>
    <t>DigiKey</t>
  </si>
  <si>
    <t>04/30/2026 08:03 AM MT</t>
  </si>
  <si>
    <t>Mfr. Part #</t>
  </si>
  <si>
    <t>Source Part #</t>
  </si>
  <si>
    <t>10W 12V Monocrystalline Solar Panel</t>
  </si>
  <si>
    <t>NPA10S-12J</t>
  </si>
  <si>
    <t>https://www.amazon.com/Newpowa-Polycrystalline-Efficiency-Module-Marine/dp/B00W80N8TA?th=1</t>
  </si>
  <si>
    <t>Vmp 18.34V, Imp 0.55A, Voc 21.57' Isc 0.59A</t>
  </si>
  <si>
    <t>Universal Battery 5 Amp-hours 12V AGM Battery</t>
  </si>
  <si>
    <t>D5741</t>
  </si>
  <si>
    <t>Northern Arizona Wind and Sun</t>
  </si>
  <si>
    <t>https://www.solar-electric.com/upg-d5741-ub1250-agm-deep-cycle-battery.html#tab-label-product-documents</t>
  </si>
  <si>
    <t>Absorbent Glass Mat deep-discharge lead-acid battery</t>
  </si>
  <si>
    <t>MOSFETs 20a 60V N-Channel 0.037Ohm</t>
  </si>
  <si>
    <t>HUF76423P3</t>
  </si>
  <si>
    <t>512-HUF76423P3</t>
  </si>
  <si>
    <t>Mouser</t>
  </si>
  <si>
    <t>https://www.mouser.com/ProductDetail/onsemi-Fairchild/HUF76423P3?qs=xG1VSrP1u4p07AnJbhQNHg%3D%3D</t>
  </si>
  <si>
    <t>Logic level,  60 V, 0.037 ohm, TO-220. 
Select ONE option. Any listed MOSFET is acceptable.</t>
  </si>
  <si>
    <t>ALT MOSFET - MOSFETs N-Ch 60 Volt 16 Amp</t>
  </si>
  <si>
    <t>STP16NF06</t>
  </si>
  <si>
    <t>511-STP16NF06</t>
  </si>
  <si>
    <t>https://www.mouser.com/ProductDetail/STMicroelectronics/STP16NF06?qs=FOlmdCx%252BAA3QgI0ylnH1gA%3D%3D</t>
  </si>
  <si>
    <t>Select ONE option. Any listed MOSFET is acceptable.</t>
  </si>
  <si>
    <t>ALT MOSFET - MOSFETs TO220 N-CH 60V 14A</t>
  </si>
  <si>
    <t>IRFIZ24GPBF</t>
  </si>
  <si>
    <t>844-IRFIZ24GPBF</t>
  </si>
  <si>
    <t>https://www.mouser.com/ProductDetail/Vishay-Semiconductors/IRFIZ24GPBF?qs=cvaI6ThkwxtwUuwPyxEsnw%3D%3D</t>
  </si>
  <si>
    <t>Schottky Diodes 3.0 Amp 60 Volt 120 Amp IFSM</t>
  </si>
  <si>
    <t>SB360-E3/54</t>
  </si>
  <si>
    <t>625-SB360-E3/54</t>
  </si>
  <si>
    <t>https://www.mouser.com/ProductDetail/Vishay-General-Semiconductor/SB360-E3-54?qs=u91jd7aysvMH6NT098S31Q%3D%3D</t>
  </si>
  <si>
    <t>60V 3A 0.7V, axial lead</t>
  </si>
  <si>
    <t>https://www.mouser.com/ProductDetail/ON-Semiconductor/MBR360G?qs=3JMERSakebrDB2Vj%252Bnts6A%3D%3D</t>
  </si>
  <si>
    <t>Gate Drivers 4.5V Single Mosfet</t>
  </si>
  <si>
    <t>MCP1407-E/P</t>
  </si>
  <si>
    <t>579-MCP1407-E/P</t>
  </si>
  <si>
    <t>https://www.mouser.com/ProductDetail/Microchip-Technology/MCP1407-E-P?qs=r%2FVmNO8Tjq5kfT%2FCttKvgw%3D%3D</t>
  </si>
  <si>
    <t>Single driver, logic level, 6A</t>
  </si>
  <si>
    <t>https://www.DigiKey.com/en/products/detail/microchip-technology/MCP1407-E-P/1228640</t>
  </si>
  <si>
    <t>Wirewound Resistor - Through Hole</t>
  </si>
  <si>
    <t>SQP25AJB-30R</t>
  </si>
  <si>
    <t>13-SQP25AJB-30R-ND</t>
  </si>
  <si>
    <t>https://www.digikey.com/en/products/detail/yageo/SQP25AJB-30R/9167335</t>
  </si>
  <si>
    <t>25 W 30 ohm wirewound</t>
  </si>
  <si>
    <t>Ferrite Cores &amp; Accessories EFD15/8/5 N87</t>
  </si>
  <si>
    <t>B66413GX187</t>
  </si>
  <si>
    <t>871-B66413GX187</t>
  </si>
  <si>
    <t>https://www.mouser.com/ProductDetail/EPCOS-TDK/B66413GX187?qs=wDNl1cNI0GsIojeumHQ1Eg%3D%3D</t>
  </si>
  <si>
    <t>Core half, N87 ferrite material, no gap. Could substitute N97 or PC200 material if necessary</t>
  </si>
  <si>
    <t>Ferrite Cores &amp; Accessories COIL FORMER Laperos C 130</t>
  </si>
  <si>
    <t>B66414B6008T001</t>
  </si>
  <si>
    <t>871-B66414B6008T1</t>
  </si>
  <si>
    <t>https://www.mouser.com/ProductDetail/EPCOS-TDK/B66414B6008T001?qs=Uha62PnlbFAGS3AqKBu7Cw%3D%3D</t>
  </si>
  <si>
    <t>Also called "coil former"</t>
  </si>
  <si>
    <t>Ferrite Cores &amp; Accessories Clip CLM-EFD15</t>
  </si>
  <si>
    <t>B66414B2000X000</t>
  </si>
  <si>
    <t>871-B66414B2000X000</t>
  </si>
  <si>
    <t>https://www.mouser.com/ProductDetail/EPCOS-TDK/B66414B2000X000?qs=%2FsLciWRBLmDSEwkIndNpDA%3D%3D</t>
  </si>
  <si>
    <t>Metal clips that hold EFD-15 assembly together</t>
  </si>
  <si>
    <t>Electrolytic Capacitors - Radial Leaded 100uF 50V</t>
  </si>
  <si>
    <t>EEU-FM1H101</t>
  </si>
  <si>
    <t>667-EEU-FM1H101</t>
  </si>
  <si>
    <t>https://www.mouser.com/ProductDetail/Panasonic/EEU-FM1H101?qs=c8dSG9xvwkcKVXn4nLgmLA%3D%3D&amp;srsltid=AfmBOopV8QekqTUkzxfWCHm-1oel-Ei8Xv_wgdf0INt_Osu0gVG1tlEH</t>
  </si>
  <si>
    <t>Panasonic low ESR</t>
  </si>
  <si>
    <t>https://www.newark.com/panasonic/eeu-fr1h101b/aluminum-electrolytic-capacitor/dp/49W7434</t>
  </si>
  <si>
    <t>Electrolytic Capacitors - Radial Leaded 35VDC 100uF</t>
  </si>
  <si>
    <t>EEU-FR1V101B</t>
  </si>
  <si>
    <t>667-EEU-FR1V101B</t>
  </si>
  <si>
    <t>https://www.mouser.com/ProductDetail/Panasonic/EEU-FR1V101B?qs=sGAEpiMZZMvwFf0viD3Y3aIBM0HM%252BH7xePYz7Vz%252Bddo%3D</t>
  </si>
  <si>
    <t>Ferrite Toroids / Ferrite Rings 75 RI</t>
  </si>
  <si>
    <t>623-5975001101</t>
  </si>
  <si>
    <t>https://www.mouser.com/ProductDetail/Fair-Rite/5975001101?qs=sGAEpiMZZMt1hubY80%2Fs8L057kqAK5irye09w67NMHg%3D</t>
  </si>
  <si>
    <t>Fair-Rite 75 material</t>
  </si>
  <si>
    <t>Zener Diodes BZX79-C18/SOD27/ALF2</t>
  </si>
  <si>
    <t>BZX79-C18,113</t>
  </si>
  <si>
    <t>771-BZX79-C18113</t>
  </si>
  <si>
    <t>https://www.mouser.com/ProductDetail/Nexperia/BZX79-C18113?qs=me8TqzrmIYXYhNHxLCectQ%3D%3D</t>
  </si>
  <si>
    <t>Axial leads, 18V, low power (0.5W is OK)</t>
  </si>
  <si>
    <t>C2000 Piccolo MCU F28027F LaunchPad™ Dev Kit</t>
  </si>
  <si>
    <t>LAUNCHXL-F28027F</t>
  </si>
  <si>
    <t>TI</t>
  </si>
  <si>
    <t>https://www.ti.com/tool/LAUNCHXL-F28027F</t>
  </si>
  <si>
    <t>Includes JTAG/USB interface and chip</t>
  </si>
  <si>
    <t>https://www.mouser.com/ProductDetail/Texas-Instruments/LAUNCHXL-F28027F?qs=%2Fha2pyFaduiQ7Z42YDZKD7Vmoit6MZzOKRDrUWfdVPZnDKzOzz6QFQ%3D%3D</t>
  </si>
  <si>
    <t>BREADBRD PREPUNCHED INSULAT NPTH</t>
  </si>
  <si>
    <t>84P44WE</t>
  </si>
  <si>
    <t>V1120-ND</t>
  </si>
  <si>
    <t>https://www.DigiKey.com/en/products/detail/vector-electronics/84P44WE/146833</t>
  </si>
  <si>
    <t>8.5" x 4.5", 0.1" hole pitch</t>
  </si>
  <si>
    <t>8-pin DIP Socket</t>
  </si>
  <si>
    <t>DILB8P-223TLF</t>
  </si>
  <si>
    <t>649-DILB8P223TLF</t>
  </si>
  <si>
    <t>https://www.mouser.com/ProductDetail/Amphenol-FCI/DILB8P-223TLF?qs=gISD9T5QW%2FAiSV%252BbCwW%2Fog%3D%3D</t>
  </si>
  <si>
    <t>8 pin, 0.1" lead spacing</t>
  </si>
  <si>
    <t>Binding Post - Red</t>
  </si>
  <si>
    <t>PRT-09739</t>
  </si>
  <si>
    <t>Sparkfun</t>
  </si>
  <si>
    <t>https://www.sparkfun.com/binding-post-red.html</t>
  </si>
  <si>
    <t>https://www.mouser.com/ProductDetail/SparkFun/PRT-09739?qs=WyAARYrbSnb2d3ZiFmZgWQ%3D%3D</t>
  </si>
  <si>
    <t>Binding Post - Black</t>
  </si>
  <si>
    <t>PRT-09740</t>
  </si>
  <si>
    <t>https://www.sparkfun.com/binding-post-black.html</t>
  </si>
  <si>
    <t>https://www.mouser.com/ProductDetail/SparkFun/PRT-09740?qs=WyAARYrbSnbVb9GdE8xnVA%3D%3D</t>
  </si>
  <si>
    <t>Heat Sinks Channel Heat Sink for TO-220</t>
  </si>
  <si>
    <t>504222B00000G</t>
  </si>
  <si>
    <t>532-504222B00</t>
  </si>
  <si>
    <t>https://www.mouser.com/ProductDetail/Aavid/504222B00000G?qs=%2Fha2pyFaduiySQxpRqs8X8OpuEeSBSMb3uXODiAEIMgX2teEJgVcDA%3D%3D</t>
  </si>
  <si>
    <t>Aavid 6.4 Degree C/W</t>
  </si>
  <si>
    <t>Heatsink Mounting Kit with Thermalsil III for TO-220</t>
  </si>
  <si>
    <t>4880SG</t>
  </si>
  <si>
    <t>532-4880SG</t>
  </si>
  <si>
    <t>https://www.mouser.com/ProductDetail/Aavid/4880SG?qs=MnLw5eI5rfiaN93%2F8XQqcQ%3D%3D</t>
  </si>
  <si>
    <t>Mounting kit, no th grease needed</t>
  </si>
  <si>
    <t>Standoffs &amp; Spacers 1/4 HEX 1" LNGTH ALUM 440 THREAD</t>
  </si>
  <si>
    <t>FC2112-440-A</t>
  </si>
  <si>
    <t>728-FC2112-440-A</t>
  </si>
  <si>
    <t>https://www.mouser.com/ProductDetail/Fascomp/FC2112-440-A?qs=tctJvImBQR7C87XzrPqrDw%3D%3D</t>
  </si>
  <si>
    <t>1", 4-40 screw thread</t>
  </si>
  <si>
    <t>https://www.DigiKey.com/en/products/detail/raf-electronic-hardware/2112-440-AL/7680463</t>
  </si>
  <si>
    <t>Screws &amp; Fasteners 3/8 4-40 STEEL PAN for Standoffs</t>
  </si>
  <si>
    <t>534-9301</t>
  </si>
  <si>
    <t>https://www.mouser.com/ProductDetail/Keystone-Electronics/9301?qs=xAjc%252BIZFyb6IV7YTbBWV9g%3D%3D</t>
  </si>
  <si>
    <t>Magnet Wire Kit</t>
  </si>
  <si>
    <t>PRT-11363</t>
  </si>
  <si>
    <t>https://www.sparkfun.com/magnet-wire-kit.html</t>
  </si>
  <si>
    <t>Includes #22, 26, 30</t>
  </si>
  <si>
    <t>Hook-up Wire - White (22 AWG)</t>
  </si>
  <si>
    <t>PRT-08026</t>
  </si>
  <si>
    <t>https://www.sparkfun.com/hook-up-wire-white-22-awg.html</t>
  </si>
  <si>
    <t>25 ft spool</t>
  </si>
  <si>
    <t>Resistor Kit - 1/4W (500 total)</t>
  </si>
  <si>
    <t>COM-10969</t>
  </si>
  <si>
    <t>https://www.sparkfun.com/resistor-kit-1-4w-500-total.html</t>
  </si>
  <si>
    <t>1/4 W through hole resistor assortment</t>
  </si>
  <si>
    <t>Beginner Parts Kit</t>
  </si>
  <si>
    <t>KIT-27842</t>
  </si>
  <si>
    <t>https://www.sparkfun.com/sparkfun-beginner-parts-kit-1.html</t>
  </si>
  <si>
    <t>Assortment of caps, 5V LDO, dual op amp, trimpot, etc</t>
  </si>
  <si>
    <t>DAP RapidFuse 7079800171 Plastic Primer Kit</t>
  </si>
  <si>
    <t>8301335 Y</t>
  </si>
  <si>
    <t>Action Industrial</t>
  </si>
  <si>
    <t>DAP RapidFuse 7079800171 Plastic Primer Kit, Liquid, Sharp, Clear - Available at lots of places</t>
  </si>
  <si>
    <t>Solder Lead Free - 15-gram Tube</t>
  </si>
  <si>
    <t>TOL-09163</t>
  </si>
  <si>
    <t>https://www.sparkfun.com/solder-lead-free-15-gram-tube.html</t>
  </si>
  <si>
    <t>40 watt Soldering Iron with stand and 3 tips</t>
  </si>
  <si>
    <t>ZD200BK</t>
  </si>
  <si>
    <t>CircuitSpecialists</t>
  </si>
  <si>
    <t>https://www.circuitspecialists.com/40-Watt-Soldering-Iron-Kit</t>
  </si>
  <si>
    <t>Needle Nose Pliers</t>
  </si>
  <si>
    <t>TOL-08793</t>
  </si>
  <si>
    <t>https://www.sparkfun.com/needle-nose-pliers.html</t>
  </si>
  <si>
    <t>https://www.circuitspecialists.com/heavy_duty_needle_nosed_pliers_100-040</t>
  </si>
  <si>
    <t>Diagonal Cutters</t>
  </si>
  <si>
    <t>TOL-08794</t>
  </si>
  <si>
    <t>https://www.sparkfun.com/diagonal-cutters.html</t>
  </si>
  <si>
    <t>NANKADF DC Power Supply Variable 30V 5A </t>
  </si>
  <si>
    <t>NPF2</t>
  </si>
  <si>
    <t>https://www.amazon.com/NANKADF-Storage-Recall%EF%BC%8CVariable-Adjustment-Quick-Charge/dp/B09MVSJHY9?th=1</t>
  </si>
  <si>
    <t>https://www.amazon.com/Tekpower-TP3005T-Variable-Linear-Alligator/dp/B00ZBCLJSY/ref=sr_1_1?crid=303OSEWU467PF&amp;dib=eyJ2IjoiMSJ9.cju7l4N4Hg9G5u7bN7REKA_XvwzNVbn55JIdi2xXwxKrnp6ESlV5Kr4RJ904pSbP73lz6Bcug9WJVouTtyDD4Ntusw9Sd1k3D7T13L804nAt8C66I2QJ8Hy4P8DL6Jpnwz4bwpEB1nMXh_McsUs4O0Cl_y2SvJ1QSXsL0PjVfSk.rQGzqNcAj2LvgQtOBdrAhC8sdmxFCK5ztRHcA2_Q8CQ&amp;dib_tag=se&amp;keywords=Tekpower+TP3005T&amp;qid=1777499868&amp;s=electronics&amp;sbo=RZvfv%2F%2FHxDF%2BO5021pAnSA%3D%3D&amp;sprefix=tekpower+tp3005t%2Celectronics%2C186&amp;sr=1-1-catcorr</t>
  </si>
  <si>
    <t>Digilent Analog Discovery 2</t>
  </si>
  <si>
    <t>471-060</t>
  </si>
  <si>
    <t>1286-471-060-ND</t>
  </si>
  <si>
    <t>https://www.DigiKey.com/en/products/detail/digilent-inc/471-060/19235252</t>
  </si>
  <si>
    <t>AstroAI Digital Multimeter</t>
  </si>
  <si>
    <t>AM33D</t>
  </si>
  <si>
    <t>https://www.amazon.com/AstroAI-Digital-Multimeter-Voltage-Tester/dp/B01ISAMUA6?th=1</t>
  </si>
  <si>
    <t>https://www.actionis.com/dap-rapidfuse-flex-gel-7079800163-super-glue-liquid-sharp-clear-0-7-oz-bottle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</si>
</sst>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m/d/yyyy\ h:mm\ AM/PM"/>
  </numFmts>
  <fonts count="18" x14ac:knownFonts="1">
    <font>
      <sz val="10"/>
      <color rgb="FF000000"/>
      <name val="Arial"/>
      <scheme val="minor"/>
    </font>
    <font>
      <sz val="10"/>
      <color rgb="FF000000"/>
      <name val="Arial"/>
    </font>
    <font>
      <i/>
      <sz val="10"/>
      <color rgb="FF000000"/>
      <name val="Arial"/>
    </font>
    <font>
      <b/>
      <sz val="10"/>
      <color rgb="FF000000"/>
      <name val="Arial"/>
    </font>
    <font>
      <sz val="10"/>
      <color theme="10"/>
      <name val="Arial"/>
    </font>
    <font>
      <u/>
      <sz val="10"/>
      <color theme="10"/>
      <name val="Arial"/>
    </font>
    <font>
      <sz val="10"/>
      <color theme="1"/>
      <name val="Arial"/>
    </font>
    <font>
      <b/>
      <sz val="12"/>
      <color rgb="FF000000"/>
      <name val="Arial"/>
    </font>
    <font>
      <b/>
      <sz val="10"/>
      <color theme="1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</font>
    <font>
      <u/>
      <sz val="10"/>
      <color theme="1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center"/>
    </xf>
    <xf numFmtId="8" fontId="1" fillId="0" borderId="0" xfId="0" applyNumberFormat="1" applyFont="1"/>
    <xf numFmtId="165" fontId="3" fillId="0" borderId="0" xfId="0" applyNumberFormat="1" applyFont="1" applyAlignment="1">
      <alignment horizontal="center"/>
    </xf>
    <xf numFmtId="0" fontId="1" fillId="0" borderId="5" xfId="0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4" xfId="0" applyFont="1" applyBorder="1"/>
    <xf numFmtId="0" fontId="6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4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6" fillId="0" borderId="0" xfId="0" applyFont="1"/>
    <xf numFmtId="0" fontId="8" fillId="0" borderId="0" xfId="0" applyFont="1"/>
    <xf numFmtId="44" fontId="6" fillId="0" borderId="0" xfId="0" applyNumberFormat="1" applyFont="1"/>
    <xf numFmtId="0" fontId="1" fillId="0" borderId="3" xfId="0" applyFont="1" applyBorder="1"/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4" fontId="1" fillId="0" borderId="0" xfId="0" applyNumberFormat="1" applyFont="1"/>
    <xf numFmtId="0" fontId="0" fillId="0" borderId="0" xfId="0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17" fillId="0" borderId="1" xfId="1" applyBorder="1" applyAlignment="1">
      <alignment vertical="center"/>
    </xf>
    <xf numFmtId="0" fontId="17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ouser.com/ProductDetail/EPCOS-TDK/B66414B2000X000?qs=%2FsLciWRBLmDSEwkIndNpDA%3D%3D" TargetMode="External"/><Relationship Id="rId18" Type="http://schemas.openxmlformats.org/officeDocument/2006/relationships/hyperlink" Target="https://www.mouser.com/ProductDetail/Nexperia/BZX79-C18113?qs=me8TqzrmIYXYhNHxLCectQ%3D%3D" TargetMode="External"/><Relationship Id="rId26" Type="http://schemas.openxmlformats.org/officeDocument/2006/relationships/hyperlink" Target="https://www.mouser.com/ProductDetail/SparkFun/PRT-09740?qs=WyAARYrbSnbVb9GdE8xnVA%3D%3D" TargetMode="External"/><Relationship Id="rId39" Type="http://schemas.openxmlformats.org/officeDocument/2006/relationships/hyperlink" Target="https://www.circuitspecialists.com/heavy_duty_needle_nosed_pliers_100-040" TargetMode="External"/><Relationship Id="rId21" Type="http://schemas.openxmlformats.org/officeDocument/2006/relationships/hyperlink" Target="https://www.digikey.com/en/products/detail/vector-electronics/84P44WE/146833" TargetMode="External"/><Relationship Id="rId34" Type="http://schemas.openxmlformats.org/officeDocument/2006/relationships/hyperlink" Target="https://www.sparkfun.com/resistor-kit-1-4w-500-total.html" TargetMode="External"/><Relationship Id="rId42" Type="http://schemas.openxmlformats.org/officeDocument/2006/relationships/hyperlink" Target="https://www.amazon.com/Tekpower-TP3005T-Variable-Linear-Alligator/dp/B00ZBCLJSY/ref=sr_1_1?crid=303OSEWU467PF&amp;dib=eyJ2IjoiMSJ9.cju7l4N4Hg9G5u7bN7REKA_XvwzNVbn55JIdi2xXwxKrnp6ESlV5Kr4RJ904pSbP73lz6Bcug9WJVouTtyDD4Ntusw9Sd1k3D7T13L804nAt8C66I2QJ8Hy4P8DL6Jpnwz4bwpEB1nMXh_McsUs4O0Cl_y2SvJ1QSXsL0PjVfSk.rQGzqNcAj2LvgQtOBdrAhC8sdmxFCK5ztRHcA2_Q8CQ&amp;dib_tag=se&amp;keywords=Tekpower+TP3005T&amp;qid=1777499868&amp;s=electronics&amp;sbo=RZvfv%2F%2FHxDF%2BO5021pAnSA%3D%3D&amp;sprefix=tekpower+tp3005t%2Celectronics%2C186&amp;sr=1-1-catcorr" TargetMode="External"/><Relationship Id="rId7" Type="http://schemas.openxmlformats.org/officeDocument/2006/relationships/hyperlink" Target="https://www.mouser.com/ProductDetail/ON-Semiconductor/MBR360G?qs=3JMERSakebrDB2Vj%252Bnts6A%3D%3D" TargetMode="External"/><Relationship Id="rId2" Type="http://schemas.openxmlformats.org/officeDocument/2006/relationships/hyperlink" Target="https://www.solar-electric.com/upg-d5741-ub1250-agm-deep-cycle-battery.html" TargetMode="External"/><Relationship Id="rId16" Type="http://schemas.openxmlformats.org/officeDocument/2006/relationships/hyperlink" Target="https://www.mouser.com/ProductDetail/Panasonic/EEU-FR1V101B?qs=sGAEpiMZZMvwFf0viD3Y3aIBM0HM%252BH7xePYz7Vz%252Bddo%3D" TargetMode="External"/><Relationship Id="rId29" Type="http://schemas.openxmlformats.org/officeDocument/2006/relationships/hyperlink" Target="https://www.mouser.com/ProductDetail/Fascomp/FC2112-440-A?qs=tctJvImBQR7C87XzrPqrDw%3D%3D" TargetMode="External"/><Relationship Id="rId1" Type="http://schemas.openxmlformats.org/officeDocument/2006/relationships/hyperlink" Target="https://www.amazon.com/Newpowa-Polycrystalline-Efficiency-Module-Marine/dp/B00W80N8TA?th=1" TargetMode="External"/><Relationship Id="rId6" Type="http://schemas.openxmlformats.org/officeDocument/2006/relationships/hyperlink" Target="https://www.mouser.com/ProductDetail/Vishay-General-Semiconductor/SB360-E3-54?qs=u91jd7aysvMH6NT098S31Q%3D%3D" TargetMode="External"/><Relationship Id="rId11" Type="http://schemas.openxmlformats.org/officeDocument/2006/relationships/hyperlink" Target="https://www.mouser.com/ProductDetail/EPCOS-TDK/B66413GX187?qs=wDNl1cNI0GsIojeumHQ1Eg%3D%3D" TargetMode="External"/><Relationship Id="rId24" Type="http://schemas.openxmlformats.org/officeDocument/2006/relationships/hyperlink" Target="https://www.mouser.com/ProductDetail/SparkFun/PRT-09739?qs=WyAARYrbSnb2d3ZiFmZgWQ%3D%3D" TargetMode="External"/><Relationship Id="rId32" Type="http://schemas.openxmlformats.org/officeDocument/2006/relationships/hyperlink" Target="https://www.sparkfun.com/magnet-wire-kit.html" TargetMode="External"/><Relationship Id="rId37" Type="http://schemas.openxmlformats.org/officeDocument/2006/relationships/hyperlink" Target="https://www.circuitspecialists.com/40-Watt-Soldering-Iron-Kit" TargetMode="External"/><Relationship Id="rId40" Type="http://schemas.openxmlformats.org/officeDocument/2006/relationships/hyperlink" Target="https://www.sparkfun.com/diagonal-cutters.html" TargetMode="External"/><Relationship Id="rId45" Type="http://schemas.openxmlformats.org/officeDocument/2006/relationships/hyperlink" Target="https://www.actionis.com/dap-rapidfuse-flex-gel-7079800163-super-glue-liquid-sharp-clear-0-7-oz-bottle" TargetMode="External"/><Relationship Id="rId5" Type="http://schemas.openxmlformats.org/officeDocument/2006/relationships/hyperlink" Target="https://www.mouser.com/ProductDetail/Vishay-Semiconductors/IRFIZ24GPBF?qs=cvaI6ThkwxtwUuwPyxEsnw%3D%3D" TargetMode="External"/><Relationship Id="rId15" Type="http://schemas.openxmlformats.org/officeDocument/2006/relationships/hyperlink" Target="https://www.newark.com/panasonic/eeu-fr1h101b/aluminum-electrolytic-capacitor/dp/49W7434" TargetMode="External"/><Relationship Id="rId23" Type="http://schemas.openxmlformats.org/officeDocument/2006/relationships/hyperlink" Target="https://www.sparkfun.com/binding-post-red.html" TargetMode="External"/><Relationship Id="rId28" Type="http://schemas.openxmlformats.org/officeDocument/2006/relationships/hyperlink" Target="https://www.mouser.com/ProductDetail/Aavid/4880SG?qs=MnLw5eI5rfiaN93%2F8XQqcQ%3D%3D" TargetMode="External"/><Relationship Id="rId36" Type="http://schemas.openxmlformats.org/officeDocument/2006/relationships/hyperlink" Target="https://www.sparkfun.com/solder-lead-free-15-gram-tube.html" TargetMode="External"/><Relationship Id="rId10" Type="http://schemas.openxmlformats.org/officeDocument/2006/relationships/hyperlink" Target="https://www.digikey.com/en/products/detail/yageo/SQP25AJB-30R/9167335" TargetMode="External"/><Relationship Id="rId19" Type="http://schemas.openxmlformats.org/officeDocument/2006/relationships/hyperlink" Target="https://www.ti.com/tool/LAUNCHXL-F28027F" TargetMode="External"/><Relationship Id="rId31" Type="http://schemas.openxmlformats.org/officeDocument/2006/relationships/hyperlink" Target="https://www.mouser.com/ProductDetail/Keystone-Electronics/9301?qs=xAjc%252BIZFyb6IV7YTbBWV9g%3D%3D" TargetMode="External"/><Relationship Id="rId44" Type="http://schemas.openxmlformats.org/officeDocument/2006/relationships/hyperlink" Target="https://www.amazon.com/AstroAI-Digital-Multimeter-Voltage-Tester/dp/B01ISAMUA6?th=1" TargetMode="External"/><Relationship Id="rId4" Type="http://schemas.openxmlformats.org/officeDocument/2006/relationships/hyperlink" Target="https://www.mouser.com/ProductDetail/STMicroelectronics/STP16NF06?qs=FOlmdCx%252BAA3QgI0ylnH1gA%3D%3D" TargetMode="External"/><Relationship Id="rId9" Type="http://schemas.openxmlformats.org/officeDocument/2006/relationships/hyperlink" Target="https://www.digikey.com/en/products/detail/microchip-technology/MCP1407-E-P/1228640" TargetMode="External"/><Relationship Id="rId14" Type="http://schemas.openxmlformats.org/officeDocument/2006/relationships/hyperlink" Target="https://www.mouser.com/ProductDetail/Panasonic/EEU-FM1H101?qs=c8dSG9xvwkcKVXn4nLgmLA%3D%3D&amp;srsltid=AfmBOopV8QekqTUkzxfWCHm-1oel-Ei8Xv_wgdf0INt_Osu0gVG1tlEH" TargetMode="External"/><Relationship Id="rId22" Type="http://schemas.openxmlformats.org/officeDocument/2006/relationships/hyperlink" Target="https://www.mouser.com/ProductDetail/Amphenol-FCI/DILB8P-223TLF?qs=gISD9T5QW%2FAiSV%252BbCwW%2Fog%3D%3D" TargetMode="External"/><Relationship Id="rId27" Type="http://schemas.openxmlformats.org/officeDocument/2006/relationships/hyperlink" Target="https://www.mouser.com/ProductDetail/Aavid/504222B00000G?qs=%2Fha2pyFaduiySQxpRqs8X8OpuEeSBSMb3uXODiAEIMgX2teEJgVcDA%3D%3D" TargetMode="External"/><Relationship Id="rId30" Type="http://schemas.openxmlformats.org/officeDocument/2006/relationships/hyperlink" Target="https://www.digikey.com/en/products/detail/raf-electronic-hardware/2112-440-AL/7680463" TargetMode="External"/><Relationship Id="rId35" Type="http://schemas.openxmlformats.org/officeDocument/2006/relationships/hyperlink" Target="https://www.sparkfun.com/sparkfun-beginner-parts-kit-1.html" TargetMode="External"/><Relationship Id="rId43" Type="http://schemas.openxmlformats.org/officeDocument/2006/relationships/hyperlink" Target="https://www.digikey.com/en/products/detail/digilent-inc/471-060/19235252" TargetMode="External"/><Relationship Id="rId8" Type="http://schemas.openxmlformats.org/officeDocument/2006/relationships/hyperlink" Target="https://www.mouser.com/ProductDetail/Microchip-Technology/MCP1407-E-P?qs=r%2FVmNO8Tjq5kfT%2FCttKvgw%3D%3D" TargetMode="External"/><Relationship Id="rId3" Type="http://schemas.openxmlformats.org/officeDocument/2006/relationships/hyperlink" Target="https://www.mouser.com/ProductDetail/onsemi-Fairchild/HUF76423P3?qs=xG1VSrP1u4p07AnJbhQNHg%3D%3D" TargetMode="External"/><Relationship Id="rId12" Type="http://schemas.openxmlformats.org/officeDocument/2006/relationships/hyperlink" Target="https://www.mouser.com/ProductDetail/EPCOS-TDK/B66414B6008T001?qs=Uha62PnlbFAGS3AqKBu7Cw%3D%3D" TargetMode="External"/><Relationship Id="rId17" Type="http://schemas.openxmlformats.org/officeDocument/2006/relationships/hyperlink" Target="https://www.mouser.com/ProductDetail/Fair-Rite/5975001101?qs=sGAEpiMZZMt1hubY80%2Fs8L057kqAK5irye09w67NMHg%3D" TargetMode="External"/><Relationship Id="rId25" Type="http://schemas.openxmlformats.org/officeDocument/2006/relationships/hyperlink" Target="https://www.sparkfun.com/binding-post-black.html" TargetMode="External"/><Relationship Id="rId33" Type="http://schemas.openxmlformats.org/officeDocument/2006/relationships/hyperlink" Target="https://www.sparkfun.com/hook-up-wire-white-22-awg.html" TargetMode="External"/><Relationship Id="rId38" Type="http://schemas.openxmlformats.org/officeDocument/2006/relationships/hyperlink" Target="https://www.sparkfun.com/needle-nose-pliers.html" TargetMode="External"/><Relationship Id="rId20" Type="http://schemas.openxmlformats.org/officeDocument/2006/relationships/hyperlink" Target="https://www.mouser.com/ProductDetail/Texas-Instruments/LAUNCHXL-F28027F?qs=%2Fha2pyFaduiQ7Z42YDZKD7Vmoit6MZzOKRDrUWfdVPZnDKzOzz6QFQ%3D%3D" TargetMode="External"/><Relationship Id="rId41" Type="http://schemas.openxmlformats.org/officeDocument/2006/relationships/hyperlink" Target="https://www.amazon.com/NANKADF-Storage-Recall%EF%BC%8CVariable-Adjustment-Quick-Charge/dp/B09MVSJHY9?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002"/>
  <sheetViews>
    <sheetView tabSelected="1" workbookViewId="0">
      <selection activeCell="C4" sqref="C4"/>
    </sheetView>
  </sheetViews>
  <sheetFormatPr defaultColWidth="12.5703125" defaultRowHeight="15" customHeight="1" x14ac:dyDescent="0.2"/>
  <cols>
    <col min="1" max="1" width="47.42578125" customWidth="1"/>
    <col min="2" max="2" width="22.28515625" bestFit="1" customWidth="1"/>
    <col min="3" max="3" width="19.140625" customWidth="1"/>
    <col min="4" max="4" width="24.42578125" customWidth="1"/>
    <col min="5" max="5" width="83.28515625" customWidth="1"/>
    <col min="6" max="6" width="8.85546875" customWidth="1"/>
    <col min="7" max="7" width="7.7109375" customWidth="1"/>
    <col min="8" max="8" width="9.5703125" customWidth="1"/>
    <col min="9" max="9" width="42.28515625" customWidth="1"/>
    <col min="10" max="10" width="66" customWidth="1"/>
    <col min="11" max="11" width="4.42578125" customWidth="1"/>
    <col min="12" max="26" width="8.5703125" customWidth="1"/>
  </cols>
  <sheetData>
    <row r="1" spans="1:11" ht="12.75" customHeight="1" x14ac:dyDescent="0.25">
      <c r="A1" s="45" t="s">
        <v>10</v>
      </c>
      <c r="B1" s="43"/>
      <c r="E1" s="11"/>
    </row>
    <row r="2" spans="1:11" ht="12.75" customHeight="1" x14ac:dyDescent="0.2">
      <c r="A2" s="46" t="s">
        <v>11</v>
      </c>
      <c r="B2" s="43"/>
    </row>
    <row r="3" spans="1:11" ht="12.75" customHeight="1" x14ac:dyDescent="0.2">
      <c r="A3" s="44" t="s">
        <v>12</v>
      </c>
      <c r="B3" s="43"/>
    </row>
    <row r="4" spans="1:11" ht="12.75" customHeight="1" x14ac:dyDescent="0.2">
      <c r="A4" s="47"/>
      <c r="B4" s="43"/>
    </row>
    <row r="5" spans="1:11" ht="12.75" customHeight="1" x14ac:dyDescent="0.2">
      <c r="A5" s="1" t="s">
        <v>15</v>
      </c>
      <c r="B5" s="6" t="s">
        <v>18</v>
      </c>
      <c r="J5" s="12"/>
    </row>
    <row r="6" spans="1:11" ht="25.5" customHeight="1" x14ac:dyDescent="0.2">
      <c r="A6" s="13" t="s">
        <v>0</v>
      </c>
      <c r="B6" s="13" t="s">
        <v>19</v>
      </c>
      <c r="C6" s="13" t="s">
        <v>20</v>
      </c>
      <c r="D6" s="13" t="s">
        <v>2</v>
      </c>
      <c r="E6" s="13" t="s">
        <v>3</v>
      </c>
      <c r="F6" s="14" t="s">
        <v>1</v>
      </c>
      <c r="G6" s="2" t="s">
        <v>5</v>
      </c>
      <c r="H6" s="14" t="s">
        <v>6</v>
      </c>
      <c r="I6" s="13" t="s">
        <v>4</v>
      </c>
      <c r="J6" s="15" t="s">
        <v>7</v>
      </c>
    </row>
    <row r="7" spans="1:11" ht="12.75" customHeight="1" x14ac:dyDescent="0.2">
      <c r="A7" s="16" t="s">
        <v>21</v>
      </c>
      <c r="B7" s="16" t="s">
        <v>22</v>
      </c>
      <c r="C7" s="16" t="s">
        <v>22</v>
      </c>
      <c r="D7" s="16" t="s">
        <v>16</v>
      </c>
      <c r="E7" s="17" t="s">
        <v>23</v>
      </c>
      <c r="F7" s="18">
        <v>26.49</v>
      </c>
      <c r="G7" s="19">
        <v>1</v>
      </c>
      <c r="H7" s="18">
        <f t="shared" ref="H7:H35" si="0">G7*F7</f>
        <v>26.49</v>
      </c>
      <c r="I7" s="20" t="s">
        <v>24</v>
      </c>
      <c r="J7" s="9" t="s">
        <v>8</v>
      </c>
      <c r="K7" s="4" t="s">
        <v>8</v>
      </c>
    </row>
    <row r="8" spans="1:11" ht="12.75" customHeight="1" x14ac:dyDescent="0.2">
      <c r="A8" s="16" t="s">
        <v>25</v>
      </c>
      <c r="B8" s="16" t="s">
        <v>26</v>
      </c>
      <c r="C8" s="16" t="s">
        <v>26</v>
      </c>
      <c r="D8" s="16" t="s">
        <v>27</v>
      </c>
      <c r="E8" s="17" t="s">
        <v>28</v>
      </c>
      <c r="F8" s="18">
        <v>12.57</v>
      </c>
      <c r="G8" s="19">
        <v>1</v>
      </c>
      <c r="H8" s="18">
        <f t="shared" si="0"/>
        <v>12.57</v>
      </c>
      <c r="I8" s="20" t="s">
        <v>29</v>
      </c>
      <c r="J8" s="9" t="s">
        <v>8</v>
      </c>
      <c r="K8" s="4" t="s">
        <v>8</v>
      </c>
    </row>
    <row r="9" spans="1:11" ht="12.75" customHeight="1" x14ac:dyDescent="0.2">
      <c r="A9" s="21" t="s">
        <v>30</v>
      </c>
      <c r="B9" s="21" t="s">
        <v>31</v>
      </c>
      <c r="C9" s="21" t="s">
        <v>32</v>
      </c>
      <c r="D9" s="21" t="s">
        <v>33</v>
      </c>
      <c r="E9" s="22" t="s">
        <v>34</v>
      </c>
      <c r="F9" s="23">
        <v>2.12</v>
      </c>
      <c r="G9" s="24">
        <v>4</v>
      </c>
      <c r="H9" s="23">
        <f t="shared" si="0"/>
        <v>8.48</v>
      </c>
      <c r="I9" s="25" t="s">
        <v>35</v>
      </c>
      <c r="J9" s="26" t="s">
        <v>8</v>
      </c>
      <c r="K9" s="4" t="s">
        <v>8</v>
      </c>
    </row>
    <row r="10" spans="1:11" ht="12.75" customHeight="1" x14ac:dyDescent="0.2">
      <c r="A10" s="27" t="s">
        <v>36</v>
      </c>
      <c r="B10" s="21" t="s">
        <v>37</v>
      </c>
      <c r="C10" s="21" t="s">
        <v>38</v>
      </c>
      <c r="D10" s="21" t="s">
        <v>33</v>
      </c>
      <c r="E10" s="28" t="s">
        <v>39</v>
      </c>
      <c r="F10" s="23">
        <v>1.59</v>
      </c>
      <c r="G10" s="24">
        <v>4</v>
      </c>
      <c r="H10" s="23">
        <f t="shared" si="0"/>
        <v>6.36</v>
      </c>
      <c r="I10" s="25" t="s">
        <v>40</v>
      </c>
      <c r="J10" s="26"/>
      <c r="K10" s="4"/>
    </row>
    <row r="11" spans="1:11" ht="12.75" customHeight="1" x14ac:dyDescent="0.2">
      <c r="A11" s="27" t="s">
        <v>41</v>
      </c>
      <c r="B11" s="21" t="s">
        <v>42</v>
      </c>
      <c r="C11" s="21" t="s">
        <v>43</v>
      </c>
      <c r="D11" s="21" t="s">
        <v>33</v>
      </c>
      <c r="E11" s="28" t="s">
        <v>44</v>
      </c>
      <c r="F11" s="23">
        <v>2.33</v>
      </c>
      <c r="G11" s="24">
        <v>4</v>
      </c>
      <c r="H11" s="23">
        <f t="shared" si="0"/>
        <v>9.32</v>
      </c>
      <c r="I11" s="25" t="s">
        <v>40</v>
      </c>
      <c r="J11" s="26"/>
      <c r="K11" s="4"/>
    </row>
    <row r="12" spans="1:11" ht="12.75" customHeight="1" x14ac:dyDescent="0.2">
      <c r="A12" s="16" t="s">
        <v>45</v>
      </c>
      <c r="B12" s="16" t="s">
        <v>46</v>
      </c>
      <c r="C12" s="16" t="s">
        <v>47</v>
      </c>
      <c r="D12" s="16" t="s">
        <v>33</v>
      </c>
      <c r="E12" s="17" t="s">
        <v>48</v>
      </c>
      <c r="F12" s="18">
        <v>1</v>
      </c>
      <c r="G12" s="19">
        <v>3</v>
      </c>
      <c r="H12" s="18">
        <f t="shared" si="0"/>
        <v>3</v>
      </c>
      <c r="I12" s="20" t="s">
        <v>49</v>
      </c>
      <c r="J12" s="17" t="s">
        <v>50</v>
      </c>
      <c r="K12" s="4" t="s">
        <v>8</v>
      </c>
    </row>
    <row r="13" spans="1:11" ht="12.75" customHeight="1" x14ac:dyDescent="0.2">
      <c r="A13" s="16" t="s">
        <v>51</v>
      </c>
      <c r="B13" s="16" t="s">
        <v>52</v>
      </c>
      <c r="C13" s="16" t="s">
        <v>53</v>
      </c>
      <c r="D13" s="16" t="s">
        <v>33</v>
      </c>
      <c r="E13" s="17" t="s">
        <v>54</v>
      </c>
      <c r="F13" s="18">
        <v>1.25</v>
      </c>
      <c r="G13" s="19">
        <v>3</v>
      </c>
      <c r="H13" s="18">
        <f t="shared" si="0"/>
        <v>3.75</v>
      </c>
      <c r="I13" s="20" t="s">
        <v>55</v>
      </c>
      <c r="J13" s="29" t="s">
        <v>56</v>
      </c>
      <c r="K13" s="4" t="s">
        <v>8</v>
      </c>
    </row>
    <row r="14" spans="1:11" ht="12.75" customHeight="1" x14ac:dyDescent="0.2">
      <c r="A14" s="16" t="s">
        <v>57</v>
      </c>
      <c r="B14" s="16" t="s">
        <v>58</v>
      </c>
      <c r="C14" s="16" t="s">
        <v>59</v>
      </c>
      <c r="D14" s="16" t="s">
        <v>17</v>
      </c>
      <c r="E14" s="30" t="s">
        <v>60</v>
      </c>
      <c r="F14" s="18">
        <v>1.29</v>
      </c>
      <c r="G14" s="19">
        <v>2</v>
      </c>
      <c r="H14" s="18">
        <f t="shared" si="0"/>
        <v>2.58</v>
      </c>
      <c r="I14" s="20" t="s">
        <v>61</v>
      </c>
      <c r="J14" s="9" t="s">
        <v>8</v>
      </c>
      <c r="K14" s="4" t="s">
        <v>8</v>
      </c>
    </row>
    <row r="15" spans="1:11" ht="12.75" customHeight="1" x14ac:dyDescent="0.2">
      <c r="A15" s="16" t="s">
        <v>62</v>
      </c>
      <c r="B15" s="16" t="s">
        <v>63</v>
      </c>
      <c r="C15" s="16" t="s">
        <v>64</v>
      </c>
      <c r="D15" s="16" t="s">
        <v>33</v>
      </c>
      <c r="E15" s="17" t="s">
        <v>65</v>
      </c>
      <c r="F15" s="18">
        <v>0.76</v>
      </c>
      <c r="G15" s="19">
        <v>6</v>
      </c>
      <c r="H15" s="18">
        <f t="shared" si="0"/>
        <v>4.5600000000000005</v>
      </c>
      <c r="I15" s="20" t="s">
        <v>66</v>
      </c>
      <c r="J15" s="9" t="s">
        <v>8</v>
      </c>
      <c r="K15" s="4" t="s">
        <v>8</v>
      </c>
    </row>
    <row r="16" spans="1:11" ht="12.75" customHeight="1" x14ac:dyDescent="0.2">
      <c r="A16" s="16" t="s">
        <v>67</v>
      </c>
      <c r="B16" s="16" t="s">
        <v>68</v>
      </c>
      <c r="C16" s="16" t="s">
        <v>69</v>
      </c>
      <c r="D16" s="16" t="s">
        <v>33</v>
      </c>
      <c r="E16" s="17" t="s">
        <v>70</v>
      </c>
      <c r="F16" s="18">
        <v>2.11</v>
      </c>
      <c r="G16" s="19">
        <v>3</v>
      </c>
      <c r="H16" s="18">
        <f t="shared" si="0"/>
        <v>6.33</v>
      </c>
      <c r="I16" s="20" t="s">
        <v>71</v>
      </c>
      <c r="J16" s="9" t="s">
        <v>8</v>
      </c>
      <c r="K16" s="4" t="s">
        <v>8</v>
      </c>
    </row>
    <row r="17" spans="1:11" ht="12.75" customHeight="1" x14ac:dyDescent="0.2">
      <c r="A17" s="16" t="s">
        <v>72</v>
      </c>
      <c r="B17" s="16" t="s">
        <v>73</v>
      </c>
      <c r="C17" s="16" t="s">
        <v>74</v>
      </c>
      <c r="D17" s="16" t="s">
        <v>33</v>
      </c>
      <c r="E17" s="17" t="s">
        <v>75</v>
      </c>
      <c r="F17" s="18">
        <v>0.26</v>
      </c>
      <c r="G17" s="19">
        <v>6</v>
      </c>
      <c r="H17" s="18">
        <f t="shared" si="0"/>
        <v>1.56</v>
      </c>
      <c r="I17" s="20" t="s">
        <v>76</v>
      </c>
      <c r="J17" s="9" t="s">
        <v>8</v>
      </c>
      <c r="K17" s="4" t="s">
        <v>8</v>
      </c>
    </row>
    <row r="18" spans="1:11" ht="12.75" customHeight="1" x14ac:dyDescent="0.2">
      <c r="A18" s="16" t="s">
        <v>77</v>
      </c>
      <c r="B18" s="16" t="s">
        <v>78</v>
      </c>
      <c r="C18" s="16" t="s">
        <v>79</v>
      </c>
      <c r="D18" s="16" t="s">
        <v>33</v>
      </c>
      <c r="E18" s="17" t="s">
        <v>80</v>
      </c>
      <c r="F18" s="18">
        <v>0.53</v>
      </c>
      <c r="G18" s="19">
        <v>3</v>
      </c>
      <c r="H18" s="18">
        <f t="shared" si="0"/>
        <v>1.59</v>
      </c>
      <c r="I18" s="20" t="s">
        <v>81</v>
      </c>
      <c r="J18" s="17" t="s">
        <v>82</v>
      </c>
      <c r="K18" s="4" t="s">
        <v>8</v>
      </c>
    </row>
    <row r="19" spans="1:11" ht="12.75" customHeight="1" x14ac:dyDescent="0.2">
      <c r="A19" s="16" t="s">
        <v>83</v>
      </c>
      <c r="B19" s="16" t="s">
        <v>84</v>
      </c>
      <c r="C19" s="16" t="s">
        <v>85</v>
      </c>
      <c r="D19" s="16" t="s">
        <v>33</v>
      </c>
      <c r="E19" s="17" t="s">
        <v>86</v>
      </c>
      <c r="F19" s="18">
        <v>0.7</v>
      </c>
      <c r="G19" s="19">
        <v>3</v>
      </c>
      <c r="H19" s="18">
        <f t="shared" si="0"/>
        <v>2.0999999999999996</v>
      </c>
      <c r="I19" s="20" t="s">
        <v>81</v>
      </c>
      <c r="J19" s="17" t="s">
        <v>8</v>
      </c>
      <c r="K19" s="4" t="s">
        <v>8</v>
      </c>
    </row>
    <row r="20" spans="1:11" ht="12.75" customHeight="1" x14ac:dyDescent="0.2">
      <c r="A20" s="16" t="s">
        <v>87</v>
      </c>
      <c r="B20" s="31">
        <v>5795001101</v>
      </c>
      <c r="C20" s="31" t="s">
        <v>88</v>
      </c>
      <c r="D20" s="16" t="s">
        <v>33</v>
      </c>
      <c r="E20" s="17" t="s">
        <v>89</v>
      </c>
      <c r="F20" s="18">
        <v>0.68</v>
      </c>
      <c r="G20" s="19">
        <v>3</v>
      </c>
      <c r="H20" s="18">
        <f t="shared" si="0"/>
        <v>2.04</v>
      </c>
      <c r="I20" s="20" t="s">
        <v>90</v>
      </c>
      <c r="J20" s="9" t="s">
        <v>8</v>
      </c>
      <c r="K20" s="4" t="s">
        <v>8</v>
      </c>
    </row>
    <row r="21" spans="1:11" ht="12.75" customHeight="1" x14ac:dyDescent="0.2">
      <c r="A21" s="16" t="s">
        <v>91</v>
      </c>
      <c r="B21" s="16" t="s">
        <v>92</v>
      </c>
      <c r="C21" s="16" t="s">
        <v>93</v>
      </c>
      <c r="D21" s="16" t="s">
        <v>33</v>
      </c>
      <c r="E21" s="17" t="s">
        <v>94</v>
      </c>
      <c r="F21" s="18">
        <v>0.15</v>
      </c>
      <c r="G21" s="19">
        <v>3</v>
      </c>
      <c r="H21" s="18">
        <f t="shared" si="0"/>
        <v>0.44999999999999996</v>
      </c>
      <c r="I21" s="20" t="s">
        <v>95</v>
      </c>
      <c r="J21" s="9" t="s">
        <v>8</v>
      </c>
      <c r="K21" s="4" t="s">
        <v>8</v>
      </c>
    </row>
    <row r="22" spans="1:11" ht="12.75" customHeight="1" x14ac:dyDescent="0.2">
      <c r="A22" s="16" t="s">
        <v>96</v>
      </c>
      <c r="B22" s="16" t="s">
        <v>97</v>
      </c>
      <c r="C22" s="16" t="s">
        <v>97</v>
      </c>
      <c r="D22" s="16" t="s">
        <v>98</v>
      </c>
      <c r="E22" s="17" t="s">
        <v>99</v>
      </c>
      <c r="F22" s="18">
        <v>29</v>
      </c>
      <c r="G22" s="19">
        <v>1</v>
      </c>
      <c r="H22" s="18">
        <f t="shared" si="0"/>
        <v>29</v>
      </c>
      <c r="I22" s="20" t="s">
        <v>100</v>
      </c>
      <c r="J22" s="17" t="s">
        <v>101</v>
      </c>
      <c r="K22" s="4" t="s">
        <v>8</v>
      </c>
    </row>
    <row r="23" spans="1:11" ht="12.75" customHeight="1" x14ac:dyDescent="0.2">
      <c r="A23" s="21" t="s">
        <v>102</v>
      </c>
      <c r="B23" s="21" t="s">
        <v>103</v>
      </c>
      <c r="C23" s="21" t="s">
        <v>104</v>
      </c>
      <c r="D23" s="21" t="s">
        <v>17</v>
      </c>
      <c r="E23" s="32" t="s">
        <v>105</v>
      </c>
      <c r="F23" s="23">
        <v>16.809999999999999</v>
      </c>
      <c r="G23" s="24">
        <v>1</v>
      </c>
      <c r="H23" s="23">
        <f t="shared" si="0"/>
        <v>16.809999999999999</v>
      </c>
      <c r="I23" s="25" t="s">
        <v>106</v>
      </c>
      <c r="J23" s="26" t="s">
        <v>8</v>
      </c>
      <c r="K23" s="4" t="s">
        <v>8</v>
      </c>
    </row>
    <row r="24" spans="1:11" ht="12.75" customHeight="1" x14ac:dyDescent="0.2">
      <c r="A24" s="16" t="s">
        <v>107</v>
      </c>
      <c r="B24" s="16" t="s">
        <v>108</v>
      </c>
      <c r="C24" s="16" t="s">
        <v>109</v>
      </c>
      <c r="D24" s="16" t="s">
        <v>33</v>
      </c>
      <c r="E24" s="17" t="s">
        <v>110</v>
      </c>
      <c r="F24" s="18">
        <v>0.34</v>
      </c>
      <c r="G24" s="19">
        <v>3</v>
      </c>
      <c r="H24" s="18">
        <f t="shared" si="0"/>
        <v>1.02</v>
      </c>
      <c r="I24" s="20" t="s">
        <v>111</v>
      </c>
      <c r="J24" s="9" t="s">
        <v>8</v>
      </c>
      <c r="K24" s="4" t="s">
        <v>8</v>
      </c>
    </row>
    <row r="25" spans="1:11" ht="12.75" customHeight="1" x14ac:dyDescent="0.2">
      <c r="A25" s="16" t="s">
        <v>112</v>
      </c>
      <c r="B25" s="16" t="s">
        <v>113</v>
      </c>
      <c r="C25" s="16" t="s">
        <v>113</v>
      </c>
      <c r="D25" s="16" t="s">
        <v>114</v>
      </c>
      <c r="E25" s="17" t="s">
        <v>115</v>
      </c>
      <c r="F25" s="18">
        <v>0.75</v>
      </c>
      <c r="G25" s="19">
        <v>2</v>
      </c>
      <c r="H25" s="18">
        <f t="shared" si="0"/>
        <v>1.5</v>
      </c>
      <c r="I25" s="20" t="s">
        <v>8</v>
      </c>
      <c r="J25" s="17" t="s">
        <v>116</v>
      </c>
      <c r="K25" s="4" t="s">
        <v>8</v>
      </c>
    </row>
    <row r="26" spans="1:11" ht="12.75" customHeight="1" x14ac:dyDescent="0.2">
      <c r="A26" s="16" t="s">
        <v>117</v>
      </c>
      <c r="B26" s="16" t="s">
        <v>118</v>
      </c>
      <c r="C26" s="16" t="s">
        <v>118</v>
      </c>
      <c r="D26" s="16" t="s">
        <v>114</v>
      </c>
      <c r="E26" s="17" t="s">
        <v>119</v>
      </c>
      <c r="F26" s="18">
        <v>0.75</v>
      </c>
      <c r="G26" s="19">
        <v>2</v>
      </c>
      <c r="H26" s="18">
        <f t="shared" si="0"/>
        <v>1.5</v>
      </c>
      <c r="I26" s="20" t="s">
        <v>8</v>
      </c>
      <c r="J26" s="17" t="s">
        <v>120</v>
      </c>
      <c r="K26" s="4" t="s">
        <v>8</v>
      </c>
    </row>
    <row r="27" spans="1:11" ht="12.75" customHeight="1" x14ac:dyDescent="0.2">
      <c r="A27" s="16" t="s">
        <v>121</v>
      </c>
      <c r="B27" s="16" t="s">
        <v>122</v>
      </c>
      <c r="C27" s="16" t="s">
        <v>123</v>
      </c>
      <c r="D27" s="16" t="s">
        <v>33</v>
      </c>
      <c r="E27" s="17" t="s">
        <v>124</v>
      </c>
      <c r="F27" s="18">
        <v>2.5</v>
      </c>
      <c r="G27" s="19">
        <v>2</v>
      </c>
      <c r="H27" s="18">
        <f t="shared" si="0"/>
        <v>5</v>
      </c>
      <c r="I27" s="20" t="s">
        <v>125</v>
      </c>
      <c r="J27" s="9" t="s">
        <v>8</v>
      </c>
      <c r="K27" s="4" t="s">
        <v>8</v>
      </c>
    </row>
    <row r="28" spans="1:11" ht="12.75" customHeight="1" x14ac:dyDescent="0.2">
      <c r="A28" s="16" t="s">
        <v>126</v>
      </c>
      <c r="B28" s="16" t="s">
        <v>127</v>
      </c>
      <c r="C28" s="16" t="s">
        <v>128</v>
      </c>
      <c r="D28" s="16" t="s">
        <v>33</v>
      </c>
      <c r="E28" s="17" t="s">
        <v>129</v>
      </c>
      <c r="F28" s="18">
        <v>2.2400000000000002</v>
      </c>
      <c r="G28" s="19">
        <v>1</v>
      </c>
      <c r="H28" s="18">
        <f t="shared" si="0"/>
        <v>2.2400000000000002</v>
      </c>
      <c r="I28" s="20" t="s">
        <v>130</v>
      </c>
      <c r="J28" s="9" t="s">
        <v>8</v>
      </c>
      <c r="K28" s="4" t="s">
        <v>8</v>
      </c>
    </row>
    <row r="29" spans="1:11" ht="12.75" customHeight="1" x14ac:dyDescent="0.2">
      <c r="A29" s="16" t="s">
        <v>131</v>
      </c>
      <c r="B29" s="16" t="s">
        <v>132</v>
      </c>
      <c r="C29" s="16" t="s">
        <v>133</v>
      </c>
      <c r="D29" s="16" t="s">
        <v>33</v>
      </c>
      <c r="E29" s="17" t="s">
        <v>134</v>
      </c>
      <c r="F29" s="18">
        <v>0.7</v>
      </c>
      <c r="G29" s="19">
        <v>4</v>
      </c>
      <c r="H29" s="18">
        <f t="shared" si="0"/>
        <v>2.8</v>
      </c>
      <c r="I29" s="20" t="s">
        <v>135</v>
      </c>
      <c r="J29" s="29" t="s">
        <v>136</v>
      </c>
      <c r="K29" s="4" t="s">
        <v>8</v>
      </c>
    </row>
    <row r="30" spans="1:11" ht="12.75" customHeight="1" x14ac:dyDescent="0.2">
      <c r="A30" s="16" t="s">
        <v>137</v>
      </c>
      <c r="B30" s="31">
        <v>9301</v>
      </c>
      <c r="C30" s="16" t="s">
        <v>138</v>
      </c>
      <c r="D30" s="16" t="s">
        <v>33</v>
      </c>
      <c r="E30" s="17" t="s">
        <v>139</v>
      </c>
      <c r="F30" s="18">
        <v>0.1</v>
      </c>
      <c r="G30" s="19">
        <v>4</v>
      </c>
      <c r="H30" s="18">
        <f t="shared" si="0"/>
        <v>0.4</v>
      </c>
      <c r="I30" s="20" t="s">
        <v>8</v>
      </c>
      <c r="J30" s="9" t="s">
        <v>8</v>
      </c>
      <c r="K30" s="4" t="s">
        <v>8</v>
      </c>
    </row>
    <row r="31" spans="1:11" ht="12.75" customHeight="1" x14ac:dyDescent="0.2">
      <c r="A31" s="16" t="s">
        <v>140</v>
      </c>
      <c r="B31" s="16" t="s">
        <v>141</v>
      </c>
      <c r="C31" s="16" t="s">
        <v>141</v>
      </c>
      <c r="D31" s="16" t="s">
        <v>114</v>
      </c>
      <c r="E31" s="17" t="s">
        <v>142</v>
      </c>
      <c r="F31" s="18">
        <v>17.95</v>
      </c>
      <c r="G31" s="19">
        <v>1</v>
      </c>
      <c r="H31" s="18">
        <f t="shared" si="0"/>
        <v>17.95</v>
      </c>
      <c r="I31" s="20" t="s">
        <v>143</v>
      </c>
      <c r="J31" s="9" t="s">
        <v>8</v>
      </c>
      <c r="K31" s="4" t="s">
        <v>8</v>
      </c>
    </row>
    <row r="32" spans="1:11" ht="12.75" customHeight="1" x14ac:dyDescent="0.2">
      <c r="A32" s="16" t="s">
        <v>144</v>
      </c>
      <c r="B32" s="16" t="s">
        <v>145</v>
      </c>
      <c r="C32" s="16" t="s">
        <v>145</v>
      </c>
      <c r="D32" s="16" t="s">
        <v>114</v>
      </c>
      <c r="E32" s="17" t="s">
        <v>146</v>
      </c>
      <c r="F32" s="18">
        <v>2.95</v>
      </c>
      <c r="G32" s="19">
        <v>1</v>
      </c>
      <c r="H32" s="18">
        <f t="shared" si="0"/>
        <v>2.95</v>
      </c>
      <c r="I32" s="20" t="s">
        <v>147</v>
      </c>
      <c r="J32" s="9" t="s">
        <v>8</v>
      </c>
      <c r="K32" s="4" t="s">
        <v>8</v>
      </c>
    </row>
    <row r="33" spans="1:11" ht="12.75" customHeight="1" x14ac:dyDescent="0.2">
      <c r="A33" s="16" t="s">
        <v>148</v>
      </c>
      <c r="B33" s="16" t="s">
        <v>149</v>
      </c>
      <c r="C33" s="16" t="s">
        <v>149</v>
      </c>
      <c r="D33" s="16" t="s">
        <v>114</v>
      </c>
      <c r="E33" s="17" t="s">
        <v>150</v>
      </c>
      <c r="F33" s="18">
        <v>9.9499999999999993</v>
      </c>
      <c r="G33" s="33">
        <v>1</v>
      </c>
      <c r="H33" s="18">
        <f t="shared" si="0"/>
        <v>9.9499999999999993</v>
      </c>
      <c r="I33" s="20" t="s">
        <v>151</v>
      </c>
      <c r="J33" s="9" t="s">
        <v>8</v>
      </c>
      <c r="K33" s="4" t="s">
        <v>8</v>
      </c>
    </row>
    <row r="34" spans="1:11" ht="12.75" customHeight="1" x14ac:dyDescent="0.2">
      <c r="A34" s="16" t="s">
        <v>152</v>
      </c>
      <c r="B34" s="16" t="s">
        <v>153</v>
      </c>
      <c r="C34" s="16" t="s">
        <v>153</v>
      </c>
      <c r="D34" s="16" t="s">
        <v>114</v>
      </c>
      <c r="E34" s="17" t="s">
        <v>154</v>
      </c>
      <c r="F34" s="18">
        <v>19.95</v>
      </c>
      <c r="G34" s="33">
        <v>1</v>
      </c>
      <c r="H34" s="18">
        <f t="shared" si="0"/>
        <v>19.95</v>
      </c>
      <c r="I34" s="20" t="s">
        <v>155</v>
      </c>
      <c r="J34" s="9" t="s">
        <v>8</v>
      </c>
      <c r="K34" s="4" t="s">
        <v>8</v>
      </c>
    </row>
    <row r="35" spans="1:11" ht="12.75" customHeight="1" x14ac:dyDescent="0.2">
      <c r="A35" s="16" t="s">
        <v>156</v>
      </c>
      <c r="B35" s="31">
        <v>7079800171</v>
      </c>
      <c r="C35" s="16" t="s">
        <v>157</v>
      </c>
      <c r="D35" s="16" t="s">
        <v>158</v>
      </c>
      <c r="E35" s="48" t="s">
        <v>185</v>
      </c>
      <c r="F35" s="18">
        <v>7.19</v>
      </c>
      <c r="G35" s="19">
        <v>1</v>
      </c>
      <c r="H35" s="18">
        <f t="shared" si="0"/>
        <v>7.19</v>
      </c>
      <c r="I35" s="20" t="s">
        <v>159</v>
      </c>
      <c r="J35" s="34" t="s">
        <v>8</v>
      </c>
      <c r="K35" s="4" t="s">
        <v>8</v>
      </c>
    </row>
    <row r="36" spans="1:11" ht="12.75" customHeight="1" x14ac:dyDescent="0.2">
      <c r="A36" s="35"/>
      <c r="B36" s="35"/>
      <c r="C36" s="35"/>
      <c r="D36" s="35"/>
      <c r="E36" s="4"/>
      <c r="F36" s="35"/>
      <c r="G36" s="36" t="s">
        <v>9</v>
      </c>
      <c r="H36" s="37">
        <f>SUM(H7:H10,H12:H35)</f>
        <v>200.12</v>
      </c>
      <c r="I36" s="35"/>
      <c r="J36" s="38"/>
      <c r="K36" s="4" t="s">
        <v>8</v>
      </c>
    </row>
    <row r="37" spans="1:11" ht="12.75" customHeight="1" x14ac:dyDescent="0.2">
      <c r="A37" s="35"/>
      <c r="B37" s="35"/>
      <c r="C37" s="35"/>
      <c r="D37" s="35"/>
      <c r="E37" s="4"/>
      <c r="F37" s="35"/>
      <c r="G37" s="36"/>
      <c r="H37" s="37"/>
      <c r="I37" s="35"/>
      <c r="J37" s="4"/>
      <c r="K37" s="4" t="s">
        <v>8</v>
      </c>
    </row>
    <row r="38" spans="1:11" ht="12.75" customHeight="1" x14ac:dyDescent="0.2">
      <c r="A38" s="36" t="s">
        <v>13</v>
      </c>
      <c r="B38" s="35"/>
      <c r="C38" s="35"/>
      <c r="D38" s="35"/>
      <c r="E38" s="4"/>
      <c r="F38" s="37"/>
      <c r="G38" s="35"/>
      <c r="H38" s="35"/>
      <c r="I38" s="35"/>
      <c r="J38" s="12" t="s">
        <v>8</v>
      </c>
      <c r="K38" s="4" t="s">
        <v>8</v>
      </c>
    </row>
    <row r="39" spans="1:11" ht="27.75" customHeight="1" x14ac:dyDescent="0.2">
      <c r="A39" s="13" t="s">
        <v>0</v>
      </c>
      <c r="B39" s="13" t="s">
        <v>19</v>
      </c>
      <c r="C39" s="13" t="s">
        <v>20</v>
      </c>
      <c r="D39" s="13" t="s">
        <v>2</v>
      </c>
      <c r="E39" s="13" t="s">
        <v>3</v>
      </c>
      <c r="F39" s="14" t="s">
        <v>1</v>
      </c>
      <c r="G39" s="2" t="s">
        <v>5</v>
      </c>
      <c r="H39" s="14" t="s">
        <v>6</v>
      </c>
      <c r="I39" s="13" t="s">
        <v>4</v>
      </c>
      <c r="J39" s="15" t="s">
        <v>7</v>
      </c>
      <c r="K39" s="36" t="s">
        <v>8</v>
      </c>
    </row>
    <row r="40" spans="1:11" ht="12.75" customHeight="1" x14ac:dyDescent="0.2">
      <c r="A40" s="16" t="s">
        <v>160</v>
      </c>
      <c r="B40" s="16" t="s">
        <v>161</v>
      </c>
      <c r="C40" s="16" t="s">
        <v>161</v>
      </c>
      <c r="D40" s="16" t="s">
        <v>114</v>
      </c>
      <c r="E40" s="39" t="s">
        <v>162</v>
      </c>
      <c r="F40" s="18">
        <v>4.95</v>
      </c>
      <c r="G40" s="19">
        <v>1</v>
      </c>
      <c r="H40" s="18">
        <f t="shared" ref="H40:H41" si="1">F40*G40</f>
        <v>4.95</v>
      </c>
      <c r="I40" s="7" t="s">
        <v>8</v>
      </c>
      <c r="J40" s="3" t="s">
        <v>8</v>
      </c>
      <c r="K40" s="4" t="s">
        <v>8</v>
      </c>
    </row>
    <row r="41" spans="1:11" ht="12.75" customHeight="1" x14ac:dyDescent="0.2">
      <c r="A41" s="16" t="s">
        <v>163</v>
      </c>
      <c r="B41" s="16" t="s">
        <v>164</v>
      </c>
      <c r="C41" s="16" t="s">
        <v>164</v>
      </c>
      <c r="D41" s="16" t="s">
        <v>165</v>
      </c>
      <c r="E41" s="39" t="s">
        <v>166</v>
      </c>
      <c r="F41" s="18">
        <v>15</v>
      </c>
      <c r="G41" s="19">
        <v>1</v>
      </c>
      <c r="H41" s="18">
        <f t="shared" si="1"/>
        <v>15</v>
      </c>
      <c r="I41" s="7" t="s">
        <v>8</v>
      </c>
      <c r="J41" s="3" t="s">
        <v>8</v>
      </c>
      <c r="K41" s="4" t="s">
        <v>8</v>
      </c>
    </row>
    <row r="42" spans="1:11" ht="12.75" customHeight="1" x14ac:dyDescent="0.2">
      <c r="A42" s="16" t="s">
        <v>167</v>
      </c>
      <c r="B42" s="16" t="s">
        <v>168</v>
      </c>
      <c r="C42" s="16" t="s">
        <v>168</v>
      </c>
      <c r="D42" s="16" t="s">
        <v>114</v>
      </c>
      <c r="E42" s="39" t="s">
        <v>169</v>
      </c>
      <c r="F42" s="18">
        <v>3.6</v>
      </c>
      <c r="G42" s="19">
        <v>1</v>
      </c>
      <c r="H42" s="18">
        <f>G42*F42</f>
        <v>3.6</v>
      </c>
      <c r="J42" s="49" t="s">
        <v>170</v>
      </c>
      <c r="K42" s="4" t="s">
        <v>8</v>
      </c>
    </row>
    <row r="43" spans="1:11" ht="12.75" customHeight="1" x14ac:dyDescent="0.2">
      <c r="A43" s="16" t="s">
        <v>171</v>
      </c>
      <c r="B43" s="16" t="s">
        <v>172</v>
      </c>
      <c r="C43" s="16" t="s">
        <v>172</v>
      </c>
      <c r="D43" s="16" t="s">
        <v>114</v>
      </c>
      <c r="E43" s="39" t="s">
        <v>173</v>
      </c>
      <c r="F43" s="18">
        <v>3.7530000000000001</v>
      </c>
      <c r="G43" s="19">
        <v>1</v>
      </c>
      <c r="H43" s="18">
        <f>F43*G43</f>
        <v>3.7530000000000001</v>
      </c>
      <c r="I43" s="7" t="s">
        <v>8</v>
      </c>
      <c r="J43" s="8" t="s">
        <v>8</v>
      </c>
      <c r="K43" s="4" t="s">
        <v>8</v>
      </c>
    </row>
    <row r="44" spans="1:11" ht="12.75" customHeight="1" x14ac:dyDescent="0.2">
      <c r="A44" s="35"/>
      <c r="B44" s="35"/>
      <c r="C44" s="35"/>
      <c r="D44" s="35"/>
      <c r="E44" s="4"/>
      <c r="F44" s="35"/>
      <c r="G44" s="36" t="s">
        <v>9</v>
      </c>
      <c r="H44" s="37">
        <f>SUM(H40:H43)</f>
        <v>27.303000000000001</v>
      </c>
      <c r="I44" s="35"/>
      <c r="J44" s="38"/>
      <c r="K44" s="4" t="s">
        <v>8</v>
      </c>
    </row>
    <row r="45" spans="1:11" ht="12.75" customHeight="1" x14ac:dyDescent="0.2">
      <c r="A45" s="35"/>
      <c r="B45" s="35"/>
      <c r="C45" s="35"/>
      <c r="D45" s="35"/>
      <c r="E45" s="4"/>
      <c r="F45" s="35"/>
      <c r="G45" s="35"/>
      <c r="H45" s="35"/>
      <c r="I45" s="35"/>
      <c r="J45" s="4"/>
      <c r="K45" s="4" t="s">
        <v>8</v>
      </c>
    </row>
    <row r="46" spans="1:11" ht="12.75" customHeight="1" x14ac:dyDescent="0.2">
      <c r="A46" s="36" t="s">
        <v>14</v>
      </c>
      <c r="B46" s="35"/>
      <c r="C46" s="35"/>
      <c r="D46" s="35"/>
      <c r="E46" s="4"/>
      <c r="F46" s="35"/>
      <c r="G46" s="35"/>
      <c r="H46" s="35"/>
      <c r="I46" s="35"/>
      <c r="J46" s="12"/>
      <c r="K46" s="4" t="s">
        <v>8</v>
      </c>
    </row>
    <row r="47" spans="1:11" ht="26.25" customHeight="1" x14ac:dyDescent="0.2">
      <c r="A47" s="13" t="s">
        <v>0</v>
      </c>
      <c r="B47" s="13" t="s">
        <v>19</v>
      </c>
      <c r="C47" s="13" t="s">
        <v>20</v>
      </c>
      <c r="D47" s="13" t="s">
        <v>2</v>
      </c>
      <c r="E47" s="13" t="s">
        <v>3</v>
      </c>
      <c r="F47" s="14" t="s">
        <v>1</v>
      </c>
      <c r="G47" s="2" t="s">
        <v>5</v>
      </c>
      <c r="H47" s="14" t="s">
        <v>6</v>
      </c>
      <c r="I47" s="13" t="s">
        <v>4</v>
      </c>
      <c r="J47" s="15" t="s">
        <v>7</v>
      </c>
      <c r="K47" s="36"/>
    </row>
    <row r="48" spans="1:11" ht="12.75" customHeight="1" x14ac:dyDescent="0.2">
      <c r="A48" s="16" t="s">
        <v>174</v>
      </c>
      <c r="B48" s="31" t="s">
        <v>175</v>
      </c>
      <c r="C48" s="31">
        <v>752895666389</v>
      </c>
      <c r="D48" s="16" t="s">
        <v>16</v>
      </c>
      <c r="E48" s="40" t="s">
        <v>176</v>
      </c>
      <c r="F48" s="18">
        <v>53.99</v>
      </c>
      <c r="G48" s="19">
        <v>1</v>
      </c>
      <c r="H48" s="18">
        <f t="shared" ref="H48:H50" si="2">F48*G48</f>
        <v>53.99</v>
      </c>
      <c r="I48" s="7" t="s">
        <v>8</v>
      </c>
      <c r="J48" s="49" t="s">
        <v>177</v>
      </c>
      <c r="K48" s="4" t="s">
        <v>8</v>
      </c>
    </row>
    <row r="49" spans="1:11" ht="12.75" customHeight="1" x14ac:dyDescent="0.2">
      <c r="A49" s="16" t="s">
        <v>178</v>
      </c>
      <c r="B49" s="41" t="s">
        <v>179</v>
      </c>
      <c r="C49" s="41" t="s">
        <v>180</v>
      </c>
      <c r="D49" s="16" t="s">
        <v>17</v>
      </c>
      <c r="E49" s="48" t="s">
        <v>181</v>
      </c>
      <c r="F49" s="18">
        <v>409</v>
      </c>
      <c r="G49" s="19">
        <v>1</v>
      </c>
      <c r="H49" s="18">
        <f t="shared" si="2"/>
        <v>409</v>
      </c>
      <c r="I49" s="7" t="s">
        <v>8</v>
      </c>
      <c r="J49" s="3" t="s">
        <v>8</v>
      </c>
      <c r="K49" s="4" t="s">
        <v>8</v>
      </c>
    </row>
    <row r="50" spans="1:11" ht="12.75" customHeight="1" x14ac:dyDescent="0.2">
      <c r="A50" s="16" t="s">
        <v>182</v>
      </c>
      <c r="B50" s="41" t="s">
        <v>183</v>
      </c>
      <c r="C50" s="31">
        <v>756910381981</v>
      </c>
      <c r="D50" s="16" t="s">
        <v>16</v>
      </c>
      <c r="E50" s="48" t="s">
        <v>184</v>
      </c>
      <c r="F50" s="18">
        <v>14.59</v>
      </c>
      <c r="G50" s="19">
        <v>3</v>
      </c>
      <c r="H50" s="18">
        <f t="shared" si="2"/>
        <v>43.769999999999996</v>
      </c>
      <c r="I50" s="7" t="s">
        <v>8</v>
      </c>
      <c r="J50" s="8" t="s">
        <v>8</v>
      </c>
      <c r="K50" s="4" t="s">
        <v>8</v>
      </c>
    </row>
    <row r="51" spans="1:11" ht="12.75" customHeight="1" x14ac:dyDescent="0.2">
      <c r="C51" s="10"/>
      <c r="E51" s="5"/>
      <c r="G51" s="36" t="s">
        <v>9</v>
      </c>
      <c r="H51" s="42">
        <f>SUM(H48:H50)</f>
        <v>506.76</v>
      </c>
      <c r="J51" s="38" t="s">
        <v>8</v>
      </c>
      <c r="K51" s="4" t="s">
        <v>8</v>
      </c>
    </row>
    <row r="52" spans="1:11" ht="12.75" customHeight="1" x14ac:dyDescent="0.2"/>
    <row r="53" spans="1:11" ht="12.75" customHeight="1" x14ac:dyDescent="0.2"/>
    <row r="54" spans="1:11" ht="12.75" customHeight="1" x14ac:dyDescent="0.2"/>
    <row r="55" spans="1:11" ht="12.75" customHeight="1" x14ac:dyDescent="0.2"/>
    <row r="56" spans="1:11" ht="12.75" customHeight="1" x14ac:dyDescent="0.2"/>
    <row r="57" spans="1:11" ht="12.75" customHeight="1" x14ac:dyDescent="0.2"/>
    <row r="58" spans="1:11" ht="12.75" customHeight="1" x14ac:dyDescent="0.2"/>
    <row r="59" spans="1:11" ht="12.75" customHeight="1" x14ac:dyDescent="0.2"/>
    <row r="60" spans="1:11" ht="12.75" customHeight="1" x14ac:dyDescent="0.2"/>
    <row r="61" spans="1:11" ht="12.75" customHeight="1" x14ac:dyDescent="0.2"/>
    <row r="62" spans="1:11" ht="12.75" customHeight="1" x14ac:dyDescent="0.2"/>
    <row r="63" spans="1:11" ht="12.75" customHeight="1" x14ac:dyDescent="0.2"/>
    <row r="64" spans="1:11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</sheetData>
  <mergeCells count="4">
    <mergeCell ref="A1:B1"/>
    <mergeCell ref="A2:B2"/>
    <mergeCell ref="A3:B3"/>
    <mergeCell ref="A4:B4"/>
  </mergeCells>
  <hyperlinks>
    <hyperlink ref="E7" r:id="rId1" xr:uid="{00000000-0004-0000-0600-000000000000}"/>
    <hyperlink ref="E8" r:id="rId2" location="tab-label-product-documents" xr:uid="{00000000-0004-0000-0600-000001000000}"/>
    <hyperlink ref="E9" r:id="rId3" xr:uid="{00000000-0004-0000-0600-000002000000}"/>
    <hyperlink ref="E10" r:id="rId4" xr:uid="{00000000-0004-0000-0600-000003000000}"/>
    <hyperlink ref="E11" r:id="rId5" xr:uid="{00000000-0004-0000-0600-000004000000}"/>
    <hyperlink ref="E12" r:id="rId6" xr:uid="{00000000-0004-0000-0600-000005000000}"/>
    <hyperlink ref="J12" r:id="rId7" xr:uid="{00000000-0004-0000-0600-000006000000}"/>
    <hyperlink ref="E13" r:id="rId8" xr:uid="{00000000-0004-0000-0600-000007000000}"/>
    <hyperlink ref="J13" r:id="rId9" xr:uid="{00000000-0004-0000-0600-000008000000}"/>
    <hyperlink ref="E14" r:id="rId10" xr:uid="{00000000-0004-0000-0600-000009000000}"/>
    <hyperlink ref="E15" r:id="rId11" xr:uid="{00000000-0004-0000-0600-00000A000000}"/>
    <hyperlink ref="E16" r:id="rId12" xr:uid="{00000000-0004-0000-0600-00000B000000}"/>
    <hyperlink ref="E17" r:id="rId13" xr:uid="{00000000-0004-0000-0600-00000C000000}"/>
    <hyperlink ref="E18" r:id="rId14" xr:uid="{00000000-0004-0000-0600-00000D000000}"/>
    <hyperlink ref="J18" r:id="rId15" xr:uid="{00000000-0004-0000-0600-00000E000000}"/>
    <hyperlink ref="E19" r:id="rId16" xr:uid="{00000000-0004-0000-0600-00000F000000}"/>
    <hyperlink ref="E20" r:id="rId17" xr:uid="{00000000-0004-0000-0600-000010000000}"/>
    <hyperlink ref="E21" r:id="rId18" xr:uid="{00000000-0004-0000-0600-000011000000}"/>
    <hyperlink ref="E22" r:id="rId19" xr:uid="{00000000-0004-0000-0600-000012000000}"/>
    <hyperlink ref="J22" r:id="rId20" xr:uid="{00000000-0004-0000-0600-000013000000}"/>
    <hyperlink ref="E23" r:id="rId21" xr:uid="{00000000-0004-0000-0600-000014000000}"/>
    <hyperlink ref="E24" r:id="rId22" xr:uid="{00000000-0004-0000-0600-000015000000}"/>
    <hyperlink ref="E25" r:id="rId23" xr:uid="{00000000-0004-0000-0600-000016000000}"/>
    <hyperlink ref="J25" r:id="rId24" xr:uid="{00000000-0004-0000-0600-000017000000}"/>
    <hyperlink ref="E26" r:id="rId25" xr:uid="{00000000-0004-0000-0600-000018000000}"/>
    <hyperlink ref="J26" r:id="rId26" xr:uid="{00000000-0004-0000-0600-000019000000}"/>
    <hyperlink ref="E27" r:id="rId27" xr:uid="{00000000-0004-0000-0600-00001A000000}"/>
    <hyperlink ref="E28" r:id="rId28" xr:uid="{00000000-0004-0000-0600-00001B000000}"/>
    <hyperlink ref="E29" r:id="rId29" xr:uid="{00000000-0004-0000-0600-00001C000000}"/>
    <hyperlink ref="J29" r:id="rId30" xr:uid="{00000000-0004-0000-0600-00001D000000}"/>
    <hyperlink ref="E30" r:id="rId31" xr:uid="{00000000-0004-0000-0600-00001E000000}"/>
    <hyperlink ref="E31" r:id="rId32" xr:uid="{00000000-0004-0000-0600-00001F000000}"/>
    <hyperlink ref="E32" r:id="rId33" xr:uid="{00000000-0004-0000-0600-000020000000}"/>
    <hyperlink ref="E33" r:id="rId34" xr:uid="{00000000-0004-0000-0600-000021000000}"/>
    <hyperlink ref="E34" r:id="rId35" xr:uid="{00000000-0004-0000-0600-000022000000}"/>
    <hyperlink ref="E40" r:id="rId36" xr:uid="{00000000-0004-0000-0600-000024000000}"/>
    <hyperlink ref="E41" r:id="rId37" xr:uid="{00000000-0004-0000-0600-000025000000}"/>
    <hyperlink ref="E42" r:id="rId38" xr:uid="{00000000-0004-0000-0600-000026000000}"/>
    <hyperlink ref="J42" r:id="rId39" xr:uid="{00000000-0004-0000-0600-000027000000}"/>
    <hyperlink ref="E43" r:id="rId40" xr:uid="{00000000-0004-0000-0600-000028000000}"/>
    <hyperlink ref="E48" r:id="rId41" xr:uid="{00000000-0004-0000-0600-000029000000}"/>
    <hyperlink ref="J48" r:id="rId42" display="https://www.amazon.com/Tekpower-TP3005T-Variable-Linear-Alligator/dp/B00ZBCLJSY/ref=sr_1_1?crid=303OSEWU467PF&amp;dib=eyJ2IjoiMSJ9.cju7l4N4Hg9G5u7bN7REKA_XvwzNVbn55JIdi2xXwxKrnp6ESlV5Kr4RJ904pSbP73lz6Bcug9WJVouTtyDD4Ntusw9Sd1k3D7T13L804nAt8C66I2QJ8Hy4P8DL6Jpnwz4bwpEB1nMXh_McsUs4O0Cl_y2SvJ1QSXsL0PjVfSk.rQGzqNcAj2LvgQtOBdrAhC8sdmxFCK5ztRHcA2_Q8CQ&amp;dib_tag=se&amp;keywords=Tekpower+TP3005T&amp;qid=1777499868&amp;s=electronics&amp;sbo=RZvfv%2F%2FHxDF%2BO5021pAnSA%3D%3D&amp;sprefix=tekpower+tp3005t%2Celectronics%2C186&amp;sr=1-1-catcorr" xr:uid="{00000000-0004-0000-0600-00002A000000}"/>
    <hyperlink ref="E49" r:id="rId43" xr:uid="{00000000-0004-0000-0600-00002B000000}"/>
    <hyperlink ref="E50" r:id="rId44" xr:uid="{00000000-0004-0000-0600-00002C000000}"/>
    <hyperlink ref="E35" r:id="rId45" xr:uid="{1B5AAA19-B1F6-4BE2-9401-CF1AB2C1025F}"/>
  </hyperlinks>
  <pageMargins left="0.25" right="0.25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Photovoltaic Power Electronics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Cody Jacobs</cp:lastModifiedBy>
  <dcterms:created xsi:type="dcterms:W3CDTF">2026-05-04T15:43:39Z</dcterms:created>
  <dcterms:modified xsi:type="dcterms:W3CDTF">2026-05-04T15:43:39Z</dcterms:modified>
</cp:coreProperties>
</file>