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eneral Accounting\Cost Accounting\FRINGE BENEFITS\FY24 FOR FY26\"/>
    </mc:Choice>
  </mc:AlternateContent>
  <xr:revisionPtr revIDLastSave="0" documentId="13_ncr:1_{22DE0ED7-E40A-44F9-AFD0-7219B9E8E0C4}" xr6:coauthVersionLast="47" xr6:coauthVersionMax="47" xr10:uidLastSave="{00000000-0000-0000-0000-000000000000}"/>
  <bookViews>
    <workbookView xWindow="28680" yWindow="-120" windowWidth="29040" windowHeight="15720" xr2:uid="{F45FAC91-F162-42A5-BE23-A9A2CB33ED0C}"/>
  </bookViews>
  <sheets>
    <sheet name="Componets" sheetId="1" r:id="rId1"/>
  </sheets>
  <externalReferences>
    <externalReference r:id="rId2"/>
  </externalReferences>
  <definedNames>
    <definedName name="Current_Year">'[1]Fringe Benefits forecast'!$B$2</definedName>
    <definedName name="_xlnm.Print_Area" localSheetId="0">Componets!$A$1:$I$41</definedName>
    <definedName name="Regular_Faculty">'[1]Data collation index'!$B$16</definedName>
    <definedName name="University_Staff">'[1]Data collation index'!$B$17:$B$18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D27" i="1" l="1"/>
  <c r="D32" i="1" s="1"/>
  <c r="G27" i="1"/>
  <c r="G32" i="1" s="1"/>
  <c r="I27" i="1"/>
  <c r="I32" i="1" s="1"/>
  <c r="H27" i="1"/>
  <c r="H32" i="1" s="1"/>
  <c r="F27" i="1"/>
  <c r="F32" i="1" s="1"/>
  <c r="E27" i="1"/>
  <c r="E32" i="1" s="1"/>
</calcChain>
</file>

<file path=xl/sharedStrings.xml><?xml version="1.0" encoding="utf-8"?>
<sst xmlns="http://schemas.openxmlformats.org/spreadsheetml/2006/main" count="42" uniqueCount="42">
  <si>
    <t>UNIVERSITY OF COLORADO BOULDER</t>
  </si>
  <si>
    <t>FRINGE BENEFITS PROJECTIONS TO FY2026</t>
  </si>
  <si>
    <t>FY2026 Fringe Benefits - Projected</t>
  </si>
  <si>
    <t>Regular Faculty</t>
  </si>
  <si>
    <t>FT Prof &amp;</t>
  </si>
  <si>
    <t>PT Prof &amp;</t>
  </si>
  <si>
    <t>Student</t>
  </si>
  <si>
    <t xml:space="preserve">Athl </t>
  </si>
  <si>
    <t>by Employee Group</t>
  </si>
  <si>
    <t>Full-time</t>
  </si>
  <si>
    <t>Perm Classified</t>
  </si>
  <si>
    <t>Temp Classified</t>
  </si>
  <si>
    <t>Faculty</t>
  </si>
  <si>
    <t>Hourly</t>
  </si>
  <si>
    <t>Dir/Coaches</t>
  </si>
  <si>
    <t>Dental Insurance</t>
  </si>
  <si>
    <t>Disability Insurance</t>
  </si>
  <si>
    <t>FICA Contribution</t>
  </si>
  <si>
    <t>Health Insurance</t>
  </si>
  <si>
    <t>Life Insurance</t>
  </si>
  <si>
    <t>Medicare</t>
  </si>
  <si>
    <t>Other Retirement Plans</t>
  </si>
  <si>
    <t>PERA</t>
  </si>
  <si>
    <t>RTD Bus Pass/ECOPASS</t>
  </si>
  <si>
    <t>Back Up Care</t>
  </si>
  <si>
    <t>Annuitants Insurance</t>
  </si>
  <si>
    <t>Unemployment Compensation Claims</t>
  </si>
  <si>
    <t>Workers' Compensation Insurance</t>
  </si>
  <si>
    <t>FAMLI</t>
  </si>
  <si>
    <t>Subtotal Total Benefits Adjusted</t>
  </si>
  <si>
    <t>ADD BENEFITS RECORDED AS SALARY</t>
  </si>
  <si>
    <t>Termination Annual Leave</t>
  </si>
  <si>
    <t>Termination Sick Leave</t>
  </si>
  <si>
    <t>Parental Leave</t>
  </si>
  <si>
    <t>TOTAL FRINGE BENEFIT EXP - SCH B-1</t>
  </si>
  <si>
    <t>FY2024 (Over)Under Recovery to be</t>
  </si>
  <si>
    <t xml:space="preserve">   Carried Forward to FY2026 - Sch A-2</t>
  </si>
  <si>
    <t>Total Fringe Benefit Costs - Adjusted</t>
  </si>
  <si>
    <t>FY2026 RATE CALCULATION</t>
  </si>
  <si>
    <t>FRINGE RATE COMPONENTS</t>
  </si>
  <si>
    <t>LESS: LASP RATE ADJUSTMENT (Term Annual/Sick Leave)</t>
  </si>
  <si>
    <t>FY26 LASP FT Prof/Perm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</si>
</sst>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FY&quot;yyyy"/>
    <numFmt numFmtId="166" formatCode="0.0%"/>
    <numFmt numFmtId="167" formatCode="_(* #,##0.0_);_(* \(#,##0.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64" fontId="2" fillId="0" borderId="0" xfId="3" applyNumberFormat="1" applyFont="1"/>
    <xf numFmtId="37" fontId="2" fillId="0" borderId="0" xfId="0" applyNumberFormat="1" applyFont="1"/>
    <xf numFmtId="164" fontId="3" fillId="0" borderId="0" xfId="3" applyNumberFormat="1" applyFont="1"/>
    <xf numFmtId="0" fontId="4" fillId="0" borderId="0" xfId="0" applyFont="1"/>
    <xf numFmtId="10" fontId="2" fillId="0" borderId="0" xfId="0" applyNumberFormat="1" applyFont="1"/>
    <xf numFmtId="0" fontId="4" fillId="2" borderId="11" xfId="0" applyFont="1" applyFill="1" applyBorder="1"/>
    <xf numFmtId="0" fontId="4" fillId="2" borderId="12" xfId="0" applyFont="1" applyFill="1" applyBorder="1"/>
    <xf numFmtId="37" fontId="0" fillId="2" borderId="13" xfId="0" applyNumberFormat="1" applyFill="1" applyBorder="1"/>
    <xf numFmtId="37" fontId="6" fillId="2" borderId="13" xfId="5" applyNumberFormat="1" applyFont="1" applyFill="1" applyBorder="1"/>
    <xf numFmtId="0" fontId="7" fillId="0" borderId="0" xfId="0" applyFont="1"/>
    <xf numFmtId="10" fontId="4" fillId="0" borderId="0" xfId="2" applyNumberFormat="1" applyFont="1"/>
    <xf numFmtId="37" fontId="4" fillId="0" borderId="0" xfId="0" applyNumberFormat="1" applyFont="1"/>
    <xf numFmtId="0" fontId="4" fillId="0" borderId="12" xfId="0" applyFont="1" applyBorder="1"/>
    <xf numFmtId="165" fontId="0" fillId="2" borderId="12" xfId="0" applyNumberFormat="1" applyFill="1" applyBorder="1"/>
    <xf numFmtId="37" fontId="0" fillId="2" borderId="12" xfId="0" applyNumberFormat="1" applyFill="1" applyBorder="1"/>
    <xf numFmtId="3" fontId="4" fillId="0" borderId="0" xfId="2" applyNumberFormat="1" applyFont="1"/>
    <xf numFmtId="37" fontId="0" fillId="2" borderId="11" xfId="0" applyNumberFormat="1" applyFill="1" applyBorder="1"/>
    <xf numFmtId="37" fontId="0" fillId="2" borderId="14" xfId="0" applyNumberFormat="1" applyFill="1" applyBorder="1"/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164" fontId="2" fillId="2" borderId="17" xfId="3" applyNumberFormat="1" applyFont="1" applyFill="1" applyBorder="1"/>
    <xf numFmtId="41" fontId="2" fillId="2" borderId="18" xfId="0" applyNumberFormat="1" applyFont="1" applyFill="1" applyBorder="1"/>
    <xf numFmtId="0" fontId="4" fillId="2" borderId="12" xfId="0" applyFont="1" applyFill="1" applyBorder="1" applyAlignment="1">
      <alignment horizontal="right"/>
    </xf>
    <xf numFmtId="164" fontId="4" fillId="2" borderId="13" xfId="3" applyNumberFormat="1" applyFont="1" applyFill="1" applyBorder="1"/>
    <xf numFmtId="164" fontId="4" fillId="2" borderId="21" xfId="3" applyNumberFormat="1" applyFont="1" applyFill="1" applyBorder="1"/>
    <xf numFmtId="164" fontId="4" fillId="2" borderId="15" xfId="3" applyNumberFormat="1" applyFont="1" applyFill="1" applyBorder="1"/>
    <xf numFmtId="164" fontId="4" fillId="2" borderId="16" xfId="3" applyNumberFormat="1" applyFont="1" applyFill="1" applyBorder="1"/>
    <xf numFmtId="0" fontId="4" fillId="2" borderId="11" xfId="0" quotePrefix="1" applyFont="1" applyFill="1" applyBorder="1"/>
    <xf numFmtId="164" fontId="4" fillId="2" borderId="14" xfId="3" applyNumberFormat="1" applyFont="1" applyFill="1" applyBorder="1"/>
    <xf numFmtId="0" fontId="8" fillId="0" borderId="0" xfId="0" applyFont="1"/>
    <xf numFmtId="37" fontId="6" fillId="2" borderId="21" xfId="5" applyNumberFormat="1" applyFont="1" applyFill="1" applyBorder="1"/>
    <xf numFmtId="37" fontId="6" fillId="2" borderId="8" xfId="5" applyNumberFormat="1" applyFont="1" applyFill="1" applyBorder="1"/>
    <xf numFmtId="37" fontId="6" fillId="2" borderId="10" xfId="5" applyNumberFormat="1" applyFont="1" applyFill="1" applyBorder="1"/>
    <xf numFmtId="43" fontId="4" fillId="0" borderId="0" xfId="3" applyFont="1"/>
    <xf numFmtId="43" fontId="4" fillId="0" borderId="0" xfId="0" applyNumberFormat="1" applyFont="1"/>
    <xf numFmtId="0" fontId="4" fillId="2" borderId="11" xfId="0" quotePrefix="1" applyFont="1" applyFill="1" applyBorder="1" applyAlignment="1">
      <alignment horizontal="right"/>
    </xf>
    <xf numFmtId="0" fontId="5" fillId="2" borderId="12" xfId="0" applyFont="1" applyFill="1" applyBorder="1"/>
    <xf numFmtId="166" fontId="5" fillId="2" borderId="0" xfId="6" applyNumberFormat="1" applyFont="1" applyFill="1" applyBorder="1"/>
    <xf numFmtId="166" fontId="5" fillId="2" borderId="22" xfId="6" applyNumberFormat="1" applyFont="1" applyFill="1" applyBorder="1"/>
    <xf numFmtId="0" fontId="4" fillId="2" borderId="24" xfId="0" quotePrefix="1" applyFont="1" applyFill="1" applyBorder="1" applyAlignment="1">
      <alignment horizontal="right"/>
    </xf>
    <xf numFmtId="0" fontId="4" fillId="2" borderId="25" xfId="0" applyFont="1" applyFill="1" applyBorder="1"/>
    <xf numFmtId="166" fontId="4" fillId="2" borderId="26" xfId="6" applyNumberFormat="1" applyFont="1" applyFill="1" applyBorder="1"/>
    <xf numFmtId="166" fontId="4" fillId="2" borderId="27" xfId="6" applyNumberFormat="1" applyFont="1" applyFill="1" applyBorder="1"/>
    <xf numFmtId="167" fontId="0" fillId="0" borderId="0" xfId="1" applyNumberFormat="1" applyFont="1" applyFill="1" applyBorder="1"/>
    <xf numFmtId="166" fontId="0" fillId="0" borderId="0" xfId="6" applyNumberFormat="1" applyFont="1" applyFill="1" applyBorder="1"/>
    <xf numFmtId="166" fontId="6" fillId="2" borderId="13" xfId="2" applyNumberFormat="1" applyFont="1" applyFill="1" applyBorder="1"/>
    <xf numFmtId="41" fontId="0" fillId="0" borderId="0" xfId="0" applyNumberFormat="1"/>
    <xf numFmtId="37" fontId="0" fillId="2" borderId="21" xfId="0" applyNumberFormat="1" applyFill="1" applyBorder="1"/>
    <xf numFmtId="164" fontId="4" fillId="2" borderId="29" xfId="3" applyNumberFormat="1" applyFont="1" applyFill="1" applyBorder="1"/>
    <xf numFmtId="37" fontId="6" fillId="2" borderId="28" xfId="5" applyNumberFormat="1" applyFont="1" applyFill="1" applyBorder="1"/>
    <xf numFmtId="41" fontId="4" fillId="0" borderId="21" xfId="0" applyNumberFormat="1" applyFont="1" applyBorder="1"/>
    <xf numFmtId="37" fontId="0" fillId="0" borderId="0" xfId="0" applyNumberFormat="1"/>
    <xf numFmtId="10" fontId="0" fillId="0" borderId="0" xfId="6" applyNumberFormat="1" applyFont="1" applyFill="1" applyBorder="1"/>
    <xf numFmtId="166" fontId="6" fillId="2" borderId="21" xfId="2" applyNumberFormat="1" applyFont="1" applyFill="1" applyBorder="1"/>
    <xf numFmtId="166" fontId="0" fillId="2" borderId="29" xfId="2" applyNumberFormat="1" applyFont="1" applyFill="1" applyBorder="1"/>
    <xf numFmtId="166" fontId="6" fillId="2" borderId="14" xfId="2" applyNumberFormat="1" applyFont="1" applyFill="1" applyBorder="1"/>
    <xf numFmtId="166" fontId="0" fillId="2" borderId="16" xfId="2" applyNumberFormat="1" applyFont="1" applyFill="1" applyBorder="1"/>
    <xf numFmtId="166" fontId="2" fillId="0" borderId="0" xfId="6" applyNumberFormat="1" applyFont="1" applyFill="1" applyBorder="1"/>
    <xf numFmtId="0" fontId="9" fillId="0" borderId="0" xfId="0" applyFont="1"/>
    <xf numFmtId="0" fontId="10" fillId="0" borderId="0" xfId="0" applyFont="1"/>
    <xf numFmtId="166" fontId="2" fillId="0" borderId="23" xfId="6" applyNumberFormat="1" applyFont="1" applyFill="1" applyBorder="1"/>
    <xf numFmtId="166" fontId="0" fillId="2" borderId="19" xfId="2" applyNumberFormat="1" applyFont="1" applyFill="1" applyBorder="1"/>
    <xf numFmtId="9" fontId="0" fillId="0" borderId="19" xfId="2" applyFont="1" applyBorder="1"/>
    <xf numFmtId="166" fontId="0" fillId="2" borderId="20" xfId="2" applyNumberFormat="1" applyFont="1" applyFill="1" applyBorder="1"/>
    <xf numFmtId="9" fontId="0" fillId="0" borderId="20" xfId="2" applyFont="1" applyBorder="1"/>
    <xf numFmtId="166" fontId="0" fillId="2" borderId="12" xfId="2" applyNumberFormat="1" applyFont="1" applyFill="1" applyBorder="1"/>
    <xf numFmtId="166" fontId="0" fillId="2" borderId="13" xfId="2" applyNumberFormat="1" applyFont="1" applyFill="1" applyBorder="1"/>
    <xf numFmtId="166" fontId="0" fillId="2" borderId="21" xfId="2" applyNumberFormat="1" applyFont="1" applyFill="1" applyBorder="1"/>
    <xf numFmtId="166" fontId="0" fillId="2" borderId="14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37" fontId="2" fillId="2" borderId="3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left"/>
    </xf>
    <xf numFmtId="37" fontId="2" fillId="2" borderId="8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0" fontId="5" fillId="2" borderId="18" xfId="0" applyFont="1" applyFill="1" applyBorder="1"/>
    <xf numFmtId="41" fontId="4" fillId="0" borderId="15" xfId="0" applyNumberFormat="1" applyFont="1" applyBorder="1"/>
    <xf numFmtId="166" fontId="5" fillId="2" borderId="13" xfId="6" applyNumberFormat="1" applyFont="1" applyFill="1" applyBorder="1"/>
    <xf numFmtId="166" fontId="4" fillId="2" borderId="30" xfId="6" applyNumberFormat="1" applyFont="1" applyFill="1" applyBorder="1"/>
    <xf numFmtId="41" fontId="4" fillId="0" borderId="22" xfId="0" applyNumberFormat="1" applyFont="1" applyBorder="1"/>
    <xf numFmtId="0" fontId="4" fillId="2" borderId="17" xfId="0" quotePrefix="1" applyFont="1" applyFill="1" applyBorder="1"/>
  </cellXfs>
  <cellStyles count="7">
    <cellStyle name="Comma" xfId="1" builtinId="3"/>
    <cellStyle name="Comma 2" xfId="4" xr:uid="{354A7F5C-E3A5-4251-A394-D2322E111B12}"/>
    <cellStyle name="Comma 3" xfId="3" xr:uid="{8BB9AC25-F190-40A0-A9A5-1E14B7A1ADDD}"/>
    <cellStyle name="Normal" xfId="0" builtinId="0"/>
    <cellStyle name="Normal 2" xfId="5" xr:uid="{95D416B7-BF60-4AD5-819E-FE8F290EDC3C}"/>
    <cellStyle name="Percent" xfId="2" builtinId="5"/>
    <cellStyle name="Percent 2 2" xfId="6" xr:uid="{7903EED8-9C62-4545-9938-550031080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%20Development\Benefits\flat%20rate%20calc%20fall%202020\Benefits%20FY22%20rate%20proposal%20use%20V11%2011-2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ringe Benefits forecast"/>
      <sheetName val="Fringe rate outputs"/>
      <sheetName val="Output for Fed Submission"/>
      <sheetName val="Output for current year"/>
      <sheetName val="Output for A-2 FY20"/>
      <sheetName val="Collated data"/>
      <sheetName val="Fringe benefits expense data"/>
      <sheetName val="HDL data and forecast"/>
      <sheetName val="Carry forward Fringe"/>
      <sheetName val="Data collation index"/>
      <sheetName val="Raw data"/>
      <sheetName val="data fm Sch A-2"/>
      <sheetName val="HLD count data FY10-19"/>
      <sheetName val="DHHS Summary"/>
      <sheetName val="Data check"/>
      <sheetName val="Approved rate"/>
      <sheetName val="Sheet1"/>
      <sheetName val="Final FY22 SCH A-1"/>
    </sheetNames>
    <sheetDataSet>
      <sheetData sheetId="0"/>
      <sheetData sheetId="1">
        <row r="2">
          <cell r="B2">
            <v>44377</v>
          </cell>
        </row>
      </sheetData>
      <sheetData sheetId="2"/>
      <sheetData sheetId="3">
        <row r="2">
          <cell r="I2" t="str">
            <v>AD/Coaches</v>
          </cell>
        </row>
      </sheetData>
      <sheetData sheetId="4">
        <row r="2">
          <cell r="D2" t="str">
            <v>Full-time Faculty</v>
          </cell>
        </row>
      </sheetData>
      <sheetData sheetId="5">
        <row r="31">
          <cell r="D31">
            <v>-1566874.1759829521</v>
          </cell>
        </row>
      </sheetData>
      <sheetData sheetId="6"/>
      <sheetData sheetId="7">
        <row r="2">
          <cell r="E2">
            <v>42185</v>
          </cell>
        </row>
      </sheetData>
      <sheetData sheetId="8">
        <row r="3">
          <cell r="I3">
            <v>44012</v>
          </cell>
        </row>
      </sheetData>
      <sheetData sheetId="9">
        <row r="2">
          <cell r="C2">
            <v>42185</v>
          </cell>
        </row>
      </sheetData>
      <sheetData sheetId="10">
        <row r="16">
          <cell r="B16" t="str">
            <v>*faculty (non-research)</v>
          </cell>
        </row>
        <row r="17">
          <cell r="B17" t="str">
            <v>*exempt</v>
          </cell>
        </row>
        <row r="18">
          <cell r="B18" t="str">
            <v>classified staff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4A00-76B6-43E6-98F6-C33C0904D781}">
  <sheetPr>
    <tabColor rgb="FF00B0F0"/>
    <pageSetUpPr fitToPage="1"/>
  </sheetPr>
  <dimension ref="B1:L41"/>
  <sheetViews>
    <sheetView tabSelected="1" topLeftCell="B1" workbookViewId="0">
      <selection activeCell="K18" sqref="K18"/>
    </sheetView>
  </sheetViews>
  <sheetFormatPr defaultColWidth="9.1796875" defaultRowHeight="12.5" x14ac:dyDescent="0.25"/>
  <cols>
    <col min="1" max="1" width="6.54296875" style="5" customWidth="1"/>
    <col min="2" max="2" width="4.54296875" style="5" customWidth="1"/>
    <col min="3" max="3" width="36.81640625" style="5" customWidth="1"/>
    <col min="4" max="4" width="17.26953125" style="5" customWidth="1"/>
    <col min="5" max="5" width="17" style="5" customWidth="1"/>
    <col min="6" max="6" width="17.453125" style="5" customWidth="1"/>
    <col min="7" max="7" width="16.26953125" style="5" customWidth="1"/>
    <col min="8" max="8" width="13.54296875" style="5" customWidth="1"/>
    <col min="9" max="9" width="15.7265625" style="5" customWidth="1"/>
    <col min="10" max="10" width="12.26953125" style="5" bestFit="1" customWidth="1"/>
    <col min="11" max="11" width="16.453125" style="5" bestFit="1" customWidth="1"/>
    <col min="12" max="12" width="10.7265625" style="5" bestFit="1" customWidth="1"/>
    <col min="13" max="13" width="13.54296875" style="5" bestFit="1" customWidth="1"/>
    <col min="14" max="16384" width="9.1796875" style="5"/>
  </cols>
  <sheetData>
    <row r="1" spans="2:12" ht="13" x14ac:dyDescent="0.3">
      <c r="B1" s="1" t="s">
        <v>0</v>
      </c>
      <c r="C1" s="1"/>
      <c r="D1" s="3"/>
      <c r="E1" s="2"/>
      <c r="F1" s="3"/>
      <c r="G1" s="3"/>
      <c r="H1" s="3"/>
      <c r="I1" s="3"/>
      <c r="J1" s="4"/>
      <c r="K1" s="3"/>
      <c r="L1" s="3"/>
    </row>
    <row r="2" spans="2:12" ht="13" x14ac:dyDescent="0.3">
      <c r="B2" s="1" t="s">
        <v>1</v>
      </c>
      <c r="C2" s="1"/>
      <c r="D2" s="6"/>
      <c r="E2" s="3"/>
      <c r="F2" s="3"/>
      <c r="G2" s="3"/>
      <c r="H2" s="3"/>
      <c r="I2" s="3"/>
    </row>
    <row r="3" spans="2:12" ht="13" x14ac:dyDescent="0.3">
      <c r="B3" s="1" t="s">
        <v>39</v>
      </c>
      <c r="C3" s="1"/>
      <c r="D3" s="6"/>
      <c r="E3" s="3"/>
      <c r="F3" s="3"/>
      <c r="G3" s="3"/>
      <c r="H3" s="3"/>
      <c r="I3" s="3"/>
    </row>
    <row r="4" spans="2:12" ht="13.5" thickBot="1" x14ac:dyDescent="0.35">
      <c r="B4" s="1"/>
      <c r="C4" s="1"/>
      <c r="D4" s="3"/>
      <c r="E4" s="3"/>
      <c r="F4" s="3"/>
      <c r="G4" s="3"/>
      <c r="H4" s="3"/>
      <c r="I4" s="3"/>
    </row>
    <row r="5" spans="2:12" ht="13" x14ac:dyDescent="0.3">
      <c r="B5" s="71" t="s">
        <v>2</v>
      </c>
      <c r="C5" s="72"/>
      <c r="D5" s="73" t="s">
        <v>3</v>
      </c>
      <c r="E5" s="73" t="s">
        <v>4</v>
      </c>
      <c r="F5" s="73" t="s">
        <v>5</v>
      </c>
      <c r="G5" s="74" t="s">
        <v>6</v>
      </c>
      <c r="H5" s="73"/>
      <c r="I5" s="75" t="s">
        <v>7</v>
      </c>
    </row>
    <row r="6" spans="2:12" ht="12.75" customHeight="1" x14ac:dyDescent="0.3">
      <c r="B6" s="76"/>
      <c r="C6" s="77" t="s">
        <v>8</v>
      </c>
      <c r="D6" s="78" t="s">
        <v>9</v>
      </c>
      <c r="E6" s="78" t="s">
        <v>10</v>
      </c>
      <c r="F6" s="78" t="s">
        <v>11</v>
      </c>
      <c r="G6" s="79" t="s">
        <v>12</v>
      </c>
      <c r="H6" s="78" t="s">
        <v>13</v>
      </c>
      <c r="I6" s="80" t="s">
        <v>14</v>
      </c>
    </row>
    <row r="7" spans="2:12" x14ac:dyDescent="0.25">
      <c r="B7" s="7"/>
      <c r="C7" s="8" t="s">
        <v>15</v>
      </c>
      <c r="D7" s="47">
        <v>1.0221919173267962E-2</v>
      </c>
      <c r="E7" s="47">
        <v>1.2315829922105934E-2</v>
      </c>
      <c r="F7" s="47">
        <v>1.1704030503043282E-3</v>
      </c>
      <c r="G7" s="47">
        <v>2.8628991049506326E-2</v>
      </c>
      <c r="H7" s="55">
        <v>0</v>
      </c>
      <c r="I7" s="57">
        <v>8.6831651976846756E-3</v>
      </c>
      <c r="J7" s="11"/>
      <c r="K7" s="12"/>
    </row>
    <row r="8" spans="2:12" x14ac:dyDescent="0.25">
      <c r="B8" s="7"/>
      <c r="C8" s="8" t="s">
        <v>16</v>
      </c>
      <c r="D8" s="47">
        <v>3.4931200241686161E-3</v>
      </c>
      <c r="E8" s="47">
        <v>4.1494433966748831E-3</v>
      </c>
      <c r="F8" s="47">
        <v>4.9360163602784239E-3</v>
      </c>
      <c r="G8" s="47">
        <v>0</v>
      </c>
      <c r="H8" s="55">
        <v>0</v>
      </c>
      <c r="I8" s="57">
        <v>2.6251247652853897E-3</v>
      </c>
      <c r="J8" s="11"/>
      <c r="K8" s="12"/>
    </row>
    <row r="9" spans="2:12" x14ac:dyDescent="0.25">
      <c r="B9" s="7"/>
      <c r="C9" s="8" t="s">
        <v>17</v>
      </c>
      <c r="D9" s="47">
        <v>0.16070286686820884</v>
      </c>
      <c r="E9" s="47">
        <v>0.10685838639645696</v>
      </c>
      <c r="F9" s="47">
        <v>0.44416080890070825</v>
      </c>
      <c r="G9" s="47">
        <v>1.2557837450127043E-4</v>
      </c>
      <c r="H9" s="55">
        <v>1.2308947494876984E-2</v>
      </c>
      <c r="I9" s="57">
        <v>0.19381325883107695</v>
      </c>
      <c r="J9" s="11"/>
      <c r="K9" s="12"/>
    </row>
    <row r="10" spans="2:12" x14ac:dyDescent="0.25">
      <c r="B10" s="7"/>
      <c r="C10" s="8" t="s">
        <v>18</v>
      </c>
      <c r="D10" s="47">
        <v>0.32975696257376153</v>
      </c>
      <c r="E10" s="47">
        <v>0.38013145068633775</v>
      </c>
      <c r="F10" s="47">
        <v>3.9264139131346139E-2</v>
      </c>
      <c r="G10" s="47">
        <v>0.78867127019467753</v>
      </c>
      <c r="H10" s="55">
        <v>9.6511796017155621E-3</v>
      </c>
      <c r="I10" s="57">
        <v>0.35856361728739911</v>
      </c>
      <c r="J10" s="11"/>
      <c r="K10" s="12"/>
      <c r="L10" s="13"/>
    </row>
    <row r="11" spans="2:12" x14ac:dyDescent="0.25">
      <c r="B11" s="7"/>
      <c r="C11" s="8" t="s">
        <v>19</v>
      </c>
      <c r="D11" s="47">
        <v>1.7552478117517215E-3</v>
      </c>
      <c r="E11" s="47">
        <v>2.3830858637389546E-3</v>
      </c>
      <c r="F11" s="47">
        <v>7.6595997896865354E-5</v>
      </c>
      <c r="G11" s="47">
        <v>0</v>
      </c>
      <c r="H11" s="55">
        <v>0</v>
      </c>
      <c r="I11" s="57">
        <v>1.492092342997349E-3</v>
      </c>
      <c r="J11" s="11"/>
      <c r="K11" s="12"/>
    </row>
    <row r="12" spans="2:12" x14ac:dyDescent="0.25">
      <c r="B12" s="7"/>
      <c r="C12" s="8" t="s">
        <v>20</v>
      </c>
      <c r="D12" s="47">
        <v>4.0242187279703898E-2</v>
      </c>
      <c r="E12" s="47">
        <v>3.4678205989821013E-2</v>
      </c>
      <c r="F12" s="47">
        <v>0.1179380580429253</v>
      </c>
      <c r="G12" s="47">
        <v>5.1623948578025276E-3</v>
      </c>
      <c r="H12" s="55">
        <v>0.17552244618470275</v>
      </c>
      <c r="I12" s="57">
        <v>9.2348360144914501E-2</v>
      </c>
      <c r="J12" s="11"/>
      <c r="K12" s="12"/>
    </row>
    <row r="13" spans="2:12" x14ac:dyDescent="0.25">
      <c r="B13" s="7"/>
      <c r="C13" s="8" t="s">
        <v>21</v>
      </c>
      <c r="D13" s="47">
        <v>0.26996325292858758</v>
      </c>
      <c r="E13" s="47">
        <v>0.17483672914681284</v>
      </c>
      <c r="F13" s="47">
        <v>2.22597059072034E-2</v>
      </c>
      <c r="G13" s="47">
        <v>0</v>
      </c>
      <c r="H13" s="55">
        <v>1.4559614247522024E-3</v>
      </c>
      <c r="I13" s="57">
        <v>0.41141455226034185</v>
      </c>
      <c r="J13" s="11"/>
      <c r="K13" s="12"/>
    </row>
    <row r="14" spans="2:12" x14ac:dyDescent="0.25">
      <c r="B14" s="7"/>
      <c r="C14" s="14" t="s">
        <v>22</v>
      </c>
      <c r="D14" s="47">
        <v>3.3005191457965787E-2</v>
      </c>
      <c r="E14" s="47">
        <v>0.14157828098542338</v>
      </c>
      <c r="F14" s="47">
        <v>0.39801873208380595</v>
      </c>
      <c r="G14" s="47">
        <v>0</v>
      </c>
      <c r="H14" s="55">
        <v>5.3965125119438098E-4</v>
      </c>
      <c r="I14" s="57">
        <v>4.4853806397631195E-2</v>
      </c>
      <c r="J14" s="11"/>
      <c r="K14" s="12"/>
    </row>
    <row r="15" spans="2:12" x14ac:dyDescent="0.25">
      <c r="B15" s="7"/>
      <c r="C15" s="8" t="s">
        <v>23</v>
      </c>
      <c r="D15" s="47">
        <v>2.5669235927500609E-3</v>
      </c>
      <c r="E15" s="47">
        <v>8.6675504922508937E-4</v>
      </c>
      <c r="F15" s="47">
        <v>0</v>
      </c>
      <c r="G15" s="47">
        <v>0</v>
      </c>
      <c r="H15" s="55">
        <v>0</v>
      </c>
      <c r="I15" s="57">
        <v>9.6096104738054499E-4</v>
      </c>
      <c r="J15" s="11"/>
      <c r="K15" s="12"/>
    </row>
    <row r="16" spans="2:12" x14ac:dyDescent="0.25">
      <c r="B16" s="7"/>
      <c r="C16" s="8" t="s">
        <v>24</v>
      </c>
      <c r="D16" s="47">
        <v>5.9483361140283755E-4</v>
      </c>
      <c r="E16" s="47">
        <v>4.463984035453223E-4</v>
      </c>
      <c r="F16" s="47">
        <v>1.4809685711479933E-3</v>
      </c>
      <c r="G16" s="47">
        <v>1.4781113468185681E-3</v>
      </c>
      <c r="H16" s="55">
        <v>9.8645883962379666E-3</v>
      </c>
      <c r="I16" s="57">
        <v>1.512137028394713E-3</v>
      </c>
      <c r="J16" s="11"/>
      <c r="K16" s="12"/>
    </row>
    <row r="17" spans="2:12" x14ac:dyDescent="0.25">
      <c r="B17" s="7"/>
      <c r="C17" s="8" t="s">
        <v>25</v>
      </c>
      <c r="D17" s="47">
        <v>7.8107880622721962E-2</v>
      </c>
      <c r="E17" s="47">
        <v>1.8296102534964262E-2</v>
      </c>
      <c r="F17" s="47">
        <v>5.9517455612113586E-2</v>
      </c>
      <c r="G17" s="47">
        <v>0</v>
      </c>
      <c r="H17" s="55">
        <v>0</v>
      </c>
      <c r="I17" s="57">
        <v>0</v>
      </c>
      <c r="J17" s="11"/>
      <c r="K17" s="12"/>
    </row>
    <row r="18" spans="2:12" x14ac:dyDescent="0.25">
      <c r="B18" s="7"/>
      <c r="C18" s="8" t="s">
        <v>26</v>
      </c>
      <c r="D18" s="47">
        <v>1.2758967181152306E-3</v>
      </c>
      <c r="E18" s="47">
        <v>1.7954417750565494E-3</v>
      </c>
      <c r="F18" s="47">
        <v>2.6167612509687091E-2</v>
      </c>
      <c r="G18" s="47">
        <v>8.5990021517071895E-6</v>
      </c>
      <c r="H18" s="55">
        <v>0</v>
      </c>
      <c r="I18" s="57">
        <v>1.3714825602914439E-3</v>
      </c>
      <c r="J18" s="11"/>
      <c r="K18" s="12"/>
    </row>
    <row r="19" spans="2:12" x14ac:dyDescent="0.25">
      <c r="B19" s="7"/>
      <c r="C19" s="8" t="s">
        <v>27</v>
      </c>
      <c r="D19" s="47">
        <v>2.4541279487865976E-2</v>
      </c>
      <c r="E19" s="47">
        <v>1.7680533752389174E-2</v>
      </c>
      <c r="F19" s="47">
        <v>6.7210964589251201E-2</v>
      </c>
      <c r="G19" s="47">
        <v>5.8543698944004796E-2</v>
      </c>
      <c r="H19" s="55">
        <v>0.38256791313032329</v>
      </c>
      <c r="I19" s="57">
        <v>7.4863899296883363E-2</v>
      </c>
      <c r="J19" s="11"/>
      <c r="K19" s="12"/>
    </row>
    <row r="20" spans="2:12" ht="14.5" x14ac:dyDescent="0.35">
      <c r="B20" s="7"/>
      <c r="C20" s="15" t="s">
        <v>28</v>
      </c>
      <c r="D20" s="47">
        <v>1.2428552029428394E-2</v>
      </c>
      <c r="E20" s="47">
        <v>1.078223021090768E-2</v>
      </c>
      <c r="F20" s="47">
        <v>3.7063583920565885E-2</v>
      </c>
      <c r="G20" s="47">
        <v>4.3284050516799122E-2</v>
      </c>
      <c r="H20" s="55">
        <v>0.30746263991135492</v>
      </c>
      <c r="I20" s="57">
        <v>1.4541756827599454E-2</v>
      </c>
      <c r="J20" s="11"/>
      <c r="K20" s="12"/>
    </row>
    <row r="21" spans="2:12" ht="14.5" x14ac:dyDescent="0.35">
      <c r="B21" s="7" t="s">
        <v>29</v>
      </c>
      <c r="C21" s="16"/>
      <c r="D21" s="56">
        <f t="shared" ref="D21:I21" si="0">SUM(D7:D20)</f>
        <v>0.96865611417970043</v>
      </c>
      <c r="E21" s="56">
        <f t="shared" si="0"/>
        <v>0.90679887411345961</v>
      </c>
      <c r="F21" s="56">
        <f t="shared" si="0"/>
        <v>1.2192650446772346</v>
      </c>
      <c r="G21" s="56">
        <f t="shared" si="0"/>
        <v>0.92590269428626182</v>
      </c>
      <c r="H21" s="56">
        <f t="shared" si="0"/>
        <v>0.89937332739515807</v>
      </c>
      <c r="I21" s="58">
        <f t="shared" si="0"/>
        <v>1.2070442139878805</v>
      </c>
      <c r="J21" s="11"/>
      <c r="K21" s="17"/>
    </row>
    <row r="22" spans="2:12" ht="14.5" x14ac:dyDescent="0.35">
      <c r="B22" s="18"/>
      <c r="C22" s="16"/>
      <c r="D22" s="16"/>
      <c r="E22" s="16"/>
      <c r="F22" s="9"/>
      <c r="G22" s="9"/>
      <c r="H22" s="49"/>
      <c r="I22" s="19"/>
      <c r="J22" s="11"/>
      <c r="K22" s="12"/>
    </row>
    <row r="23" spans="2:12" ht="14.5" x14ac:dyDescent="0.35">
      <c r="B23" s="20" t="s">
        <v>30</v>
      </c>
      <c r="C23" s="21"/>
      <c r="D23" s="16"/>
      <c r="E23" s="16"/>
      <c r="F23" s="9"/>
      <c r="G23" s="9"/>
      <c r="H23" s="49"/>
      <c r="I23" s="19"/>
      <c r="J23" s="11"/>
      <c r="K23" s="12"/>
    </row>
    <row r="24" spans="2:12" ht="14.5" x14ac:dyDescent="0.35">
      <c r="B24" s="7"/>
      <c r="C24" s="8" t="s">
        <v>31</v>
      </c>
      <c r="D24" s="67">
        <v>0</v>
      </c>
      <c r="E24" s="67">
        <v>2.0416650278676021E-2</v>
      </c>
      <c r="F24" s="68">
        <v>0</v>
      </c>
      <c r="G24" s="68">
        <v>0</v>
      </c>
      <c r="H24" s="69">
        <v>0</v>
      </c>
      <c r="I24" s="70">
        <v>0.1368272084128456</v>
      </c>
      <c r="J24" s="11"/>
      <c r="K24" s="12"/>
    </row>
    <row r="25" spans="2:12" ht="14.5" x14ac:dyDescent="0.35">
      <c r="B25" s="7"/>
      <c r="C25" s="8" t="s">
        <v>32</v>
      </c>
      <c r="D25" s="67">
        <v>0</v>
      </c>
      <c r="E25" s="67">
        <v>2.7864139795545765E-3</v>
      </c>
      <c r="F25" s="68">
        <v>0</v>
      </c>
      <c r="G25" s="68">
        <v>0</v>
      </c>
      <c r="H25" s="69">
        <v>0</v>
      </c>
      <c r="I25" s="70">
        <v>1.4529058926794607E-2</v>
      </c>
      <c r="J25" s="11"/>
      <c r="K25" s="12"/>
    </row>
    <row r="26" spans="2:12" ht="14.5" x14ac:dyDescent="0.35">
      <c r="B26" s="7"/>
      <c r="C26" s="8" t="s">
        <v>33</v>
      </c>
      <c r="D26" s="67">
        <v>1.2508728376639758E-4</v>
      </c>
      <c r="E26" s="67">
        <v>7.6343522840914566E-3</v>
      </c>
      <c r="F26" s="68">
        <v>0</v>
      </c>
      <c r="G26" s="68">
        <v>2.1792188225509784E-3</v>
      </c>
      <c r="H26" s="69">
        <v>0</v>
      </c>
      <c r="I26" s="70">
        <v>1.1654718625561183E-3</v>
      </c>
      <c r="J26" s="11"/>
      <c r="K26" s="12"/>
    </row>
    <row r="27" spans="2:12" ht="14.5" x14ac:dyDescent="0.35">
      <c r="B27" s="22" t="s">
        <v>34</v>
      </c>
      <c r="C27" s="23"/>
      <c r="D27" s="63">
        <f>D21+SUM(D24:D26)</f>
        <v>0.9687812014634668</v>
      </c>
      <c r="E27" s="63">
        <f>E21+SUM(E24:E26)</f>
        <v>0.93763629065578169</v>
      </c>
      <c r="F27" s="63">
        <f>F21+SUM(F24:F26)</f>
        <v>1.2192650446772346</v>
      </c>
      <c r="G27" s="63">
        <f>G21+SUM(G24:G26)</f>
        <v>0.92808191310881283</v>
      </c>
      <c r="H27" s="63">
        <f>H21+SUM(H24:H26)</f>
        <v>0.89937332739515807</v>
      </c>
      <c r="I27" s="65">
        <f>I21+SUM(I24:I26)</f>
        <v>1.3595659531900768</v>
      </c>
      <c r="J27" s="11"/>
      <c r="K27" s="17"/>
    </row>
    <row r="28" spans="2:12" x14ac:dyDescent="0.25">
      <c r="B28" s="7"/>
      <c r="C28" s="24"/>
      <c r="D28" s="26"/>
      <c r="E28" s="26"/>
      <c r="F28" s="27"/>
      <c r="G28" s="27"/>
      <c r="H28" s="50"/>
      <c r="I28" s="28"/>
      <c r="K28" s="12"/>
    </row>
    <row r="29" spans="2:12" x14ac:dyDescent="0.25">
      <c r="B29" s="29"/>
      <c r="C29" s="8" t="s">
        <v>35</v>
      </c>
      <c r="D29" s="26"/>
      <c r="E29" s="26"/>
      <c r="F29" s="25"/>
      <c r="G29" s="25"/>
      <c r="H29" s="26"/>
      <c r="I29" s="30"/>
      <c r="K29" s="12"/>
    </row>
    <row r="30" spans="2:12" x14ac:dyDescent="0.25">
      <c r="B30" s="29"/>
      <c r="C30" s="8" t="s">
        <v>36</v>
      </c>
      <c r="D30" s="55">
        <v>3.1218798536533129E-2</v>
      </c>
      <c r="E30" s="55">
        <v>6.2363709344218289E-2</v>
      </c>
      <c r="F30" s="55">
        <v>-0.21926504467723446</v>
      </c>
      <c r="G30" s="55">
        <v>7.1918086891187158E-2</v>
      </c>
      <c r="H30" s="55">
        <v>0.10062667260484189</v>
      </c>
      <c r="I30" s="57">
        <v>-0.35956595319007661</v>
      </c>
      <c r="J30" s="31"/>
      <c r="K30" s="12"/>
    </row>
    <row r="31" spans="2:12" ht="14.5" x14ac:dyDescent="0.35">
      <c r="B31" s="7"/>
      <c r="C31" s="15"/>
      <c r="D31" s="32"/>
      <c r="E31" s="32"/>
      <c r="F31" s="10"/>
      <c r="G31" s="33"/>
      <c r="H31" s="51"/>
      <c r="I31" s="34"/>
      <c r="J31" s="35"/>
      <c r="K31" s="12"/>
      <c r="L31" s="36"/>
    </row>
    <row r="32" spans="2:12" ht="14.5" x14ac:dyDescent="0.35">
      <c r="B32" s="86"/>
      <c r="C32" s="81" t="s">
        <v>37</v>
      </c>
      <c r="D32" s="64">
        <f t="shared" ref="D32:I32" si="1">D27+D30</f>
        <v>0.99999999999999989</v>
      </c>
      <c r="E32" s="64">
        <f t="shared" si="1"/>
        <v>1</v>
      </c>
      <c r="F32" s="64">
        <f t="shared" si="1"/>
        <v>1.0000000000000002</v>
      </c>
      <c r="G32" s="64">
        <f t="shared" si="1"/>
        <v>1</v>
      </c>
      <c r="H32" s="64">
        <f t="shared" si="1"/>
        <v>1</v>
      </c>
      <c r="I32" s="66">
        <f t="shared" si="1"/>
        <v>1.0000000000000002</v>
      </c>
      <c r="K32" s="17"/>
    </row>
    <row r="33" spans="2:11" s="11" customFormat="1" x14ac:dyDescent="0.25">
      <c r="B33" s="29"/>
      <c r="C33" s="8"/>
      <c r="D33" s="52"/>
      <c r="E33" s="82"/>
      <c r="F33" s="82"/>
      <c r="G33" s="82"/>
      <c r="H33" s="82"/>
      <c r="I33" s="85"/>
      <c r="J33" s="5"/>
      <c r="K33" s="35"/>
    </row>
    <row r="34" spans="2:11" s="11" customFormat="1" ht="13" x14ac:dyDescent="0.3">
      <c r="B34" s="37"/>
      <c r="C34" s="38" t="s">
        <v>38</v>
      </c>
      <c r="D34" s="39">
        <v>0.33093934987613732</v>
      </c>
      <c r="E34" s="83">
        <v>0.40842311926391073</v>
      </c>
      <c r="F34" s="83">
        <v>0.14156375728531131</v>
      </c>
      <c r="G34" s="83">
        <v>0.12238697155938437</v>
      </c>
      <c r="H34" s="83">
        <v>1.6430096431064072E-2</v>
      </c>
      <c r="I34" s="40">
        <v>0.13258027516474</v>
      </c>
    </row>
    <row r="35" spans="2:11" ht="13" thickBot="1" x14ac:dyDescent="0.3">
      <c r="B35" s="41"/>
      <c r="C35" s="42"/>
      <c r="D35" s="43"/>
      <c r="E35" s="84"/>
      <c r="F35" s="84"/>
      <c r="G35" s="84"/>
      <c r="H35" s="84"/>
      <c r="I35" s="44"/>
      <c r="J35" s="11"/>
    </row>
    <row r="36" spans="2:11" ht="14.5" x14ac:dyDescent="0.35">
      <c r="B36"/>
      <c r="D36" s="13"/>
      <c r="E36" s="13"/>
      <c r="F36" s="13"/>
      <c r="G36" s="13"/>
      <c r="H36" s="13"/>
      <c r="I36" s="13"/>
    </row>
    <row r="37" spans="2:11" ht="14.5" x14ac:dyDescent="0.35">
      <c r="B37"/>
      <c r="C37" s="60" t="s">
        <v>40</v>
      </c>
      <c r="D37" s="53"/>
      <c r="E37" s="46">
        <v>9.4766678808274989E-3</v>
      </c>
      <c r="F37" s="53"/>
      <c r="G37" s="53"/>
      <c r="H37" s="53"/>
      <c r="I37" s="53"/>
    </row>
    <row r="38" spans="2:11" ht="15" thickBot="1" x14ac:dyDescent="0.4">
      <c r="B38"/>
      <c r="C38" s="61" t="s">
        <v>41</v>
      </c>
      <c r="D38" s="48"/>
      <c r="E38" s="62">
        <v>0.39894645138308321</v>
      </c>
      <c r="F38" s="48"/>
      <c r="G38" s="48"/>
      <c r="H38" s="48"/>
      <c r="I38" s="48"/>
    </row>
    <row r="39" spans="2:11" ht="15" thickTop="1" x14ac:dyDescent="0.35">
      <c r="B39"/>
      <c r="C39"/>
      <c r="D39" s="53"/>
      <c r="E39" s="46"/>
      <c r="F39" s="46"/>
      <c r="G39" s="45"/>
      <c r="H39" s="54"/>
      <c r="I39" s="53"/>
    </row>
    <row r="40" spans="2:11" ht="14.5" x14ac:dyDescent="0.35">
      <c r="C40"/>
      <c r="D40" s="3"/>
      <c r="E40" s="59"/>
      <c r="F40" s="13"/>
      <c r="G40" s="59"/>
      <c r="H40" s="13"/>
      <c r="I40" s="13"/>
    </row>
    <row r="41" spans="2:11" ht="14.5" x14ac:dyDescent="0.35">
      <c r="C41"/>
      <c r="E41" s="13"/>
      <c r="F41" s="13"/>
      <c r="G41" s="13"/>
      <c r="H41" s="13"/>
      <c r="I41" s="13"/>
    </row>
  </sheetData>
  <printOptions verticalCentered="1"/>
  <pageMargins left="0.2" right="0.25" top="0.3" bottom="0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Componets</vt:lpstr>
      <vt:lpstr>Componets!Print_Area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Bayley Trego</dc:creator>
  <cp:lastModifiedBy>Bayley Trego</cp:lastModifiedBy>
  <dcterms:created xsi:type="dcterms:W3CDTF">2026-01-22T15:32:56Z</dcterms:created>
  <dcterms:modified xsi:type="dcterms:W3CDTF">2026-01-22T18:05:09Z</dcterms:modified>
</cp:coreProperties>
</file>