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rownNew/Desktop/ATOC_MAJ_Spring2019/LATEST_TRACKS/"/>
    </mc:Choice>
  </mc:AlternateContent>
  <xr:revisionPtr revIDLastSave="0" documentId="13_ncr:1_{CB3DD6A5-4C41-CA41-BCE1-48C258F34541}" xr6:coauthVersionLast="43" xr6:coauthVersionMax="43" xr10:uidLastSave="{00000000-0000-0000-0000-000000000000}"/>
  <bookViews>
    <workbookView xWindow="1160" yWindow="460" windowWidth="26120" windowHeight="16460" activeTab="1" xr2:uid="{A7CA34DA-707E-CC4F-9EC6-D37F58470079}"/>
  </bookViews>
  <sheets>
    <sheet name="Course Sched" sheetId="4" r:id="rId1"/>
    <sheet name="Sample" sheetId="1" r:id="rId2"/>
    <sheet name="w Cod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D40" i="1" l="1"/>
  <c r="H47" i="2" l="1"/>
  <c r="H46" i="2"/>
  <c r="H44" i="2"/>
  <c r="H43" i="2"/>
  <c r="G40" i="2" l="1"/>
  <c r="G37" i="2"/>
  <c r="D37" i="2"/>
  <c r="G28" i="2"/>
  <c r="D28" i="2"/>
  <c r="G19" i="2"/>
  <c r="D19" i="2"/>
  <c r="G9" i="2"/>
  <c r="D9" i="2"/>
  <c r="F37" i="1"/>
  <c r="D37" i="1"/>
  <c r="D28" i="1"/>
  <c r="F28" i="1"/>
  <c r="F19" i="1"/>
  <c r="D19" i="1"/>
  <c r="F9" i="1"/>
  <c r="D9" i="1"/>
  <c r="D39" i="1" l="1"/>
  <c r="G39" i="2"/>
</calcChain>
</file>

<file path=xl/sharedStrings.xml><?xml version="1.0" encoding="utf-8"?>
<sst xmlns="http://schemas.openxmlformats.org/spreadsheetml/2006/main" count="239" uniqueCount="106">
  <si>
    <t>Year 1</t>
  </si>
  <si>
    <t>Fall</t>
  </si>
  <si>
    <t>Spring</t>
  </si>
  <si>
    <t xml:space="preserve">PHYS 1110 - General Physics 1 </t>
  </si>
  <si>
    <t>Total Hrs</t>
  </si>
  <si>
    <t>Hrs</t>
  </si>
  <si>
    <t>APPM 1360 -  Calc. 2 for Engineers</t>
  </si>
  <si>
    <t xml:space="preserve">PHYS 1120 - General Physics 2 </t>
  </si>
  <si>
    <t>A&amp;S Gen Ed - Skills Acquis. Req. </t>
  </si>
  <si>
    <t>Year 2</t>
  </si>
  <si>
    <t>ATOC 3600 - Principles of Climate</t>
  </si>
  <si>
    <t xml:space="preserve">ATOC 3300 - Analysis of Wx &amp; Clim. Obs. </t>
  </si>
  <si>
    <t>Year 3</t>
  </si>
  <si>
    <t>ATOC 4550 Mountain Meteorology</t>
  </si>
  <si>
    <t>APPM 1350 - Calc. 1 for Engineers</t>
  </si>
  <si>
    <t>A&amp;S Gen Ed - Distribution Req. </t>
  </si>
  <si>
    <t>FYSM 1000 - 1st Yr. Seminar for ATOC</t>
  </si>
  <si>
    <t>CHEM 1113 - General Chem. 1</t>
  </si>
  <si>
    <t>CHEM 1114 - General Chem. Lab 1</t>
  </si>
  <si>
    <t>APPM 2350 - Calc. 3 for Engineers</t>
  </si>
  <si>
    <t>CSCI 1300 - Computer Science 1</t>
  </si>
  <si>
    <t>APPM 2360 - Diff. Eq. with Linear Algebra</t>
  </si>
  <si>
    <t>ATOC 2050 - Intr. to Atmos. &amp; Ocean. Sci.</t>
  </si>
  <si>
    <t>Year 4</t>
  </si>
  <si>
    <t>A&amp;S Gen Ed - Elective Course</t>
  </si>
  <si>
    <t>ATOC 4770 - Wind Energy Meteorology</t>
  </si>
  <si>
    <t>Total Hours</t>
  </si>
  <si>
    <t>ATOC Hours</t>
  </si>
  <si>
    <t>Code</t>
  </si>
  <si>
    <t>A-1C</t>
  </si>
  <si>
    <t>A-3C</t>
  </si>
  <si>
    <t>A-4E</t>
  </si>
  <si>
    <t>A-4M</t>
  </si>
  <si>
    <t xml:space="preserve">ATOC Requirement </t>
  </si>
  <si>
    <t xml:space="preserve">1000/2000 level ATOC core </t>
  </si>
  <si>
    <t xml:space="preserve">3000 level ATOC core  </t>
  </si>
  <si>
    <t xml:space="preserve">4000 level ATOC fundamentals  </t>
  </si>
  <si>
    <t>4000 level ATOC methods</t>
  </si>
  <si>
    <t>4000 level ATOC electives</t>
  </si>
  <si>
    <t>Req. Hrs</t>
  </si>
  <si>
    <t>ATOC 4500 Mesoscale Dynamics</t>
  </si>
  <si>
    <t>ATOC 1050 Weather and Atmosphere</t>
  </si>
  <si>
    <t>ATOC 1060 Our Changing Environment</t>
  </si>
  <si>
    <t>FYSM 1000 First Year Seminar</t>
  </si>
  <si>
    <t>Intro courses (2 courses for ATOC major)</t>
  </si>
  <si>
    <t>ATOC 2050 Intro. to Atmos. &amp; Oceanic Sci.</t>
  </si>
  <si>
    <t>Core courses (3 courses for ATOC major)</t>
  </si>
  <si>
    <t>ATOC 3600 Principle of Climate</t>
  </si>
  <si>
    <t>ATOC 3070 Intro to Oceanography (GEOL)</t>
  </si>
  <si>
    <t>ATOC 3070 Intro to Oceanography</t>
  </si>
  <si>
    <t>ATOC 3600 Principle of Climate (GEOG)</t>
  </si>
  <si>
    <t>Fundamentals courses (3 courses for ATOC major)</t>
  </si>
  <si>
    <t>ATOC 4710 Intro to Atmospheric Physics</t>
  </si>
  <si>
    <t>ATOC 4730 Phys. Ocean. and Climate</t>
  </si>
  <si>
    <t>ATOC 4720 Atmospheric Dynamics</t>
  </si>
  <si>
    <t>ATOC 4200 Biochemical Oceanography</t>
  </si>
  <si>
    <t>ATOC 4815 Scientific Programming</t>
  </si>
  <si>
    <t>ATOC 4870 Weather Modeling Lab</t>
  </si>
  <si>
    <t>ATOC 4820 Instrumental Methods Lab</t>
  </si>
  <si>
    <t>ATOC 4875 Climate Modeling Lab</t>
  </si>
  <si>
    <t>Black = every year</t>
  </si>
  <si>
    <t>ATOC 4820 Data Science Application Lab</t>
  </si>
  <si>
    <t>ATOC 4830 Remote Sensing Lab</t>
  </si>
  <si>
    <t>ATOC 4840 Field Observation Lab</t>
  </si>
  <si>
    <t>ATOC 4850 Numerical Methods Lab</t>
  </si>
  <si>
    <t>ATOC 4750 Desert Meteorology</t>
  </si>
  <si>
    <t>ATOC 4800 Climate Controversies</t>
  </si>
  <si>
    <t>ATOC 4215 Descriptive Phys. Oceanography</t>
  </si>
  <si>
    <t>ATOC 4500 Ice Sheet &amp; Climate Interactions</t>
  </si>
  <si>
    <t>ATOC 4900 Independent Study (1-3 credits)</t>
  </si>
  <si>
    <t>ATOC 4950 Honor Thesis (1-3 credits)</t>
  </si>
  <si>
    <t>Green = alternating years</t>
  </si>
  <si>
    <t>A-4F</t>
  </si>
  <si>
    <t>Codes</t>
  </si>
  <si>
    <t>ATOC 3070 - Intro to Oceanography</t>
  </si>
  <si>
    <t>ATOC 4710 - Intro. to Atmos. Physics</t>
  </si>
  <si>
    <t>ATOC 4730 - Phys. Ocean. And Climate</t>
  </si>
  <si>
    <t>ATOC 4815 - Sci. Prog. &amp; Data Visualization</t>
  </si>
  <si>
    <t>ATOC 4800 - Climate Controversies</t>
  </si>
  <si>
    <t>ATOC 4870 - Climate Modeling Lab</t>
  </si>
  <si>
    <t>ATOC 3300 - Analysis of Wx &amp; Clim. Obs.</t>
  </si>
  <si>
    <t>ATOC 4815 -  Sci. Prog. &amp; Data Visualization</t>
  </si>
  <si>
    <t>ATOC 4870 -  Climate Modeling Lab</t>
  </si>
  <si>
    <t>ATOC 4820 - Data Science Application Lab</t>
  </si>
  <si>
    <t>ATOC 4720 - Atmospheric Dynamics</t>
  </si>
  <si>
    <t>Education Abroad (ATOC approved course)</t>
  </si>
  <si>
    <t>ATOC 4550 - Mountain Meteorology</t>
  </si>
  <si>
    <t>Education Abroad (A&amp;S Gen Ed - Distribution Req.)</t>
  </si>
  <si>
    <t>ATOC 3050 Principle of Climate</t>
  </si>
  <si>
    <t>ATOC 3300 Analysis of Wea. &amp; Clim. Obs.</t>
  </si>
  <si>
    <t>ATOC 3500 Air Chemistry and Pollution</t>
  </si>
  <si>
    <t>Methods courses (4 courses or 12 credits. 4900, 4950, &amp; 4990 credits apply to methods OR electives)</t>
  </si>
  <si>
    <t>ATOC 4700 Weather Analysis &amp; Forecasting</t>
  </si>
  <si>
    <t>ATOC 4880 Synoptic Dynamic Meteorology</t>
  </si>
  <si>
    <t>ATOC 4990 Internship for credit (1-3 credits)</t>
  </si>
  <si>
    <t>Upper-division electives (4 courses or 12 credits. 4900, 4950, &amp; 4990 credits apply to methods OR electives)</t>
  </si>
  <si>
    <t>ATOC 3180 Aviation Meteorology</t>
  </si>
  <si>
    <t>ATOC 4500 Ugr. Prof. Develop. Sem. (1-3 creds)</t>
  </si>
  <si>
    <t>ATOC 4770 Wind Energy Meteorology</t>
  </si>
  <si>
    <t>ATOC 4770 - Wind Energy Meteorology   
ATOC 4750 - Desert Meteorology          
ATOC 4900 - Independent Study         
ATOC 4950 - Honors Thesis                   
ATOC 4990 - Internship for Credit</t>
  </si>
  <si>
    <t>ATOC 4550 - Mountain Meteorology   
ATOC 4820 - Instrumental Methods Lab        ATOC 4900 - Independent Study          
ATOC 4950 - Honors Thesis                   
ATOC 4990 - Internship for Credit</t>
  </si>
  <si>
    <t>Education Abroad (A&amp;S Gen Ed - Distribution Req. )</t>
  </si>
  <si>
    <t xml:space="preserve">Study Abroad Fundamentals Equivalent </t>
  </si>
  <si>
    <t>Study Abroad Methods Equivalent</t>
  </si>
  <si>
    <t>Study Abroad Electives Equivalent</t>
  </si>
  <si>
    <t>Study Abroad Sample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</si>
</sst>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4" borderId="1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4" xfId="0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6" borderId="2" xfId="0" applyFill="1" applyBorder="1"/>
    <xf numFmtId="0" fontId="0" fillId="6" borderId="2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6" xfId="0" applyFill="1" applyBorder="1"/>
    <xf numFmtId="0" fontId="0" fillId="6" borderId="17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" xfId="0" applyFill="1" applyBorder="1"/>
    <xf numFmtId="0" fontId="0" fillId="6" borderId="20" xfId="0" applyFill="1" applyBorder="1"/>
    <xf numFmtId="0" fontId="0" fillId="6" borderId="15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0" xfId="0" applyFill="1" applyBorder="1"/>
    <xf numFmtId="0" fontId="0" fillId="0" borderId="19" xfId="0" applyBorder="1"/>
    <xf numFmtId="0" fontId="0" fillId="0" borderId="7" xfId="0" applyBorder="1"/>
    <xf numFmtId="0" fontId="0" fillId="0" borderId="31" xfId="0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0" fillId="0" borderId="3" xfId="0" applyBorder="1"/>
    <xf numFmtId="0" fontId="0" fillId="6" borderId="15" xfId="0" applyFill="1" applyBorder="1"/>
    <xf numFmtId="0" fontId="0" fillId="6" borderId="21" xfId="0" applyFill="1" applyBorder="1"/>
    <xf numFmtId="0" fontId="4" fillId="0" borderId="0" xfId="0" applyFont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7" xfId="0" applyFont="1" applyBorder="1"/>
    <xf numFmtId="0" fontId="0" fillId="0" borderId="16" xfId="0" applyFont="1" applyBorder="1"/>
    <xf numFmtId="0" fontId="0" fillId="0" borderId="22" xfId="0" applyFont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16" xfId="0" applyFont="1" applyFill="1" applyBorder="1"/>
    <xf numFmtId="0" fontId="0" fillId="6" borderId="2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16" xfId="0" applyFont="1" applyFill="1" applyBorder="1" applyAlignment="1">
      <alignment wrapText="1"/>
    </xf>
    <xf numFmtId="0" fontId="0" fillId="6" borderId="37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/>
    </xf>
    <xf numFmtId="0" fontId="0" fillId="6" borderId="2" xfId="0" applyFont="1" applyFill="1" applyBorder="1" applyAlignment="1">
      <alignment wrapText="1"/>
    </xf>
    <xf numFmtId="0" fontId="0" fillId="6" borderId="26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0" fillId="0" borderId="22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0" fillId="6" borderId="16" xfId="0" applyFont="1" applyFill="1" applyBorder="1" applyAlignment="1">
      <alignment vertical="top" wrapText="1"/>
    </xf>
    <xf numFmtId="0" fontId="0" fillId="6" borderId="17" xfId="0" applyFont="1" applyFill="1" applyBorder="1" applyAlignment="1">
      <alignment horizontal="center" vertical="top"/>
    </xf>
    <xf numFmtId="0" fontId="0" fillId="6" borderId="22" xfId="0" applyFont="1" applyFill="1" applyBorder="1" applyAlignment="1">
      <alignment horizontal="center" vertical="top" wrapText="1"/>
    </xf>
    <xf numFmtId="0" fontId="0" fillId="0" borderId="33" xfId="0" applyBorder="1" applyAlignment="1">
      <alignment horizontal="left"/>
    </xf>
    <xf numFmtId="0" fontId="0" fillId="7" borderId="1" xfId="0" applyFill="1" applyBorder="1" applyAlignment="1">
      <alignment horizontal="center" vertical="top" wrapText="1"/>
    </xf>
    <xf numFmtId="0" fontId="0" fillId="7" borderId="22" xfId="0" applyFill="1" applyBorder="1" applyAlignment="1">
      <alignment horizontal="center" vertical="top" wrapText="1"/>
    </xf>
    <xf numFmtId="0" fontId="0" fillId="7" borderId="36" xfId="0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559D-A3C0-D34B-BA13-1CC7B1E25E0B}">
  <dimension ref="A1:C37"/>
  <sheetViews>
    <sheetView zoomScale="144" zoomScaleNormal="144" workbookViewId="0">
      <selection activeCell="D14" sqref="D14"/>
    </sheetView>
  </sheetViews>
  <sheetFormatPr baseColWidth="10" defaultRowHeight="16" x14ac:dyDescent="0.2"/>
  <cols>
    <col min="1" max="1" width="6.1640625" style="1" customWidth="1"/>
    <col min="2" max="3" width="45.83203125" style="50" customWidth="1"/>
    <col min="4" max="16384" width="10.83203125" style="1"/>
  </cols>
  <sheetData>
    <row r="1" spans="1:3" ht="17" x14ac:dyDescent="0.2">
      <c r="B1" s="50" t="s">
        <v>60</v>
      </c>
      <c r="C1" s="70" t="s">
        <v>71</v>
      </c>
    </row>
    <row r="2" spans="1:3" ht="25" x14ac:dyDescent="0.2">
      <c r="A2" s="1" t="s">
        <v>73</v>
      </c>
      <c r="B2" s="51" t="s">
        <v>1</v>
      </c>
      <c r="C2" s="51" t="s">
        <v>2</v>
      </c>
    </row>
    <row r="3" spans="1:3" ht="16" customHeight="1" x14ac:dyDescent="0.2">
      <c r="A3" s="5" t="s">
        <v>29</v>
      </c>
      <c r="B3" s="75" t="s">
        <v>44</v>
      </c>
      <c r="C3" s="75"/>
    </row>
    <row r="4" spans="1:3" ht="17" x14ac:dyDescent="0.2">
      <c r="B4" s="50" t="s">
        <v>41</v>
      </c>
      <c r="C4" s="50" t="s">
        <v>41</v>
      </c>
    </row>
    <row r="5" spans="1:3" ht="17" x14ac:dyDescent="0.2">
      <c r="B5" s="50" t="s">
        <v>42</v>
      </c>
      <c r="C5" s="50" t="s">
        <v>42</v>
      </c>
    </row>
    <row r="6" spans="1:3" ht="17" x14ac:dyDescent="0.2">
      <c r="B6" s="50" t="s">
        <v>43</v>
      </c>
      <c r="C6" s="50" t="s">
        <v>45</v>
      </c>
    </row>
    <row r="8" spans="1:3" ht="17" customHeight="1" x14ac:dyDescent="0.2">
      <c r="A8" s="5" t="s">
        <v>30</v>
      </c>
      <c r="B8" s="76" t="s">
        <v>46</v>
      </c>
      <c r="C8" s="77"/>
    </row>
    <row r="9" spans="1:3" ht="17" x14ac:dyDescent="0.2">
      <c r="B9" s="50" t="s">
        <v>49</v>
      </c>
      <c r="C9" s="50" t="s">
        <v>88</v>
      </c>
    </row>
    <row r="10" spans="1:3" ht="17" x14ac:dyDescent="0.2">
      <c r="B10" s="50" t="s">
        <v>47</v>
      </c>
      <c r="C10" s="52" t="s">
        <v>48</v>
      </c>
    </row>
    <row r="11" spans="1:3" ht="17" x14ac:dyDescent="0.2">
      <c r="C11" s="50" t="s">
        <v>89</v>
      </c>
    </row>
    <row r="12" spans="1:3" ht="17" x14ac:dyDescent="0.2">
      <c r="C12" s="50" t="s">
        <v>90</v>
      </c>
    </row>
    <row r="13" spans="1:3" ht="17" x14ac:dyDescent="0.2">
      <c r="C13" s="53" t="s">
        <v>50</v>
      </c>
    </row>
    <row r="15" spans="1:3" ht="16" customHeight="1" x14ac:dyDescent="0.2">
      <c r="A15" s="5" t="s">
        <v>72</v>
      </c>
      <c r="B15" s="76" t="s">
        <v>51</v>
      </c>
      <c r="C15" s="77"/>
    </row>
    <row r="16" spans="1:3" ht="17" x14ac:dyDescent="0.2">
      <c r="B16" s="50" t="s">
        <v>52</v>
      </c>
      <c r="C16" s="50" t="s">
        <v>54</v>
      </c>
    </row>
    <row r="17" spans="1:3" ht="17" x14ac:dyDescent="0.2">
      <c r="B17" s="50" t="s">
        <v>53</v>
      </c>
      <c r="C17" s="50" t="s">
        <v>55</v>
      </c>
    </row>
    <row r="19" spans="1:3" ht="16" customHeight="1" x14ac:dyDescent="0.2">
      <c r="A19" s="54" t="s">
        <v>32</v>
      </c>
      <c r="B19" s="76" t="s">
        <v>91</v>
      </c>
      <c r="C19" s="77"/>
    </row>
    <row r="20" spans="1:3" ht="17" x14ac:dyDescent="0.2">
      <c r="B20" s="50" t="s">
        <v>56</v>
      </c>
      <c r="C20" s="50" t="s">
        <v>92</v>
      </c>
    </row>
    <row r="21" spans="1:3" ht="17" x14ac:dyDescent="0.2">
      <c r="B21" s="70" t="s">
        <v>58</v>
      </c>
      <c r="C21" s="50" t="s">
        <v>61</v>
      </c>
    </row>
    <row r="22" spans="1:3" ht="17" x14ac:dyDescent="0.2">
      <c r="B22" s="70" t="s">
        <v>57</v>
      </c>
      <c r="C22" s="70" t="s">
        <v>62</v>
      </c>
    </row>
    <row r="23" spans="1:3" ht="17" x14ac:dyDescent="0.2">
      <c r="B23" s="70" t="s">
        <v>59</v>
      </c>
      <c r="C23" s="70" t="s">
        <v>63</v>
      </c>
    </row>
    <row r="24" spans="1:3" ht="17" x14ac:dyDescent="0.2">
      <c r="B24" s="50" t="s">
        <v>93</v>
      </c>
      <c r="C24" s="70" t="s">
        <v>64</v>
      </c>
    </row>
    <row r="25" spans="1:3" ht="17" x14ac:dyDescent="0.2">
      <c r="B25" s="50" t="s">
        <v>69</v>
      </c>
      <c r="C25" s="50" t="s">
        <v>69</v>
      </c>
    </row>
    <row r="26" spans="1:3" ht="17" x14ac:dyDescent="0.2">
      <c r="B26" s="50" t="s">
        <v>70</v>
      </c>
      <c r="C26" s="50" t="s">
        <v>70</v>
      </c>
    </row>
    <row r="27" spans="1:3" ht="17" x14ac:dyDescent="0.2">
      <c r="B27" s="50" t="s">
        <v>94</v>
      </c>
      <c r="C27" s="50" t="s">
        <v>94</v>
      </c>
    </row>
    <row r="29" spans="1:3" ht="16" customHeight="1" x14ac:dyDescent="0.2">
      <c r="A29" s="5" t="s">
        <v>31</v>
      </c>
      <c r="B29" s="76" t="s">
        <v>95</v>
      </c>
      <c r="C29" s="77"/>
    </row>
    <row r="30" spans="1:3" ht="17" x14ac:dyDescent="0.2">
      <c r="B30" s="70" t="s">
        <v>96</v>
      </c>
      <c r="C30" s="50" t="s">
        <v>40</v>
      </c>
    </row>
    <row r="31" spans="1:3" ht="17" x14ac:dyDescent="0.2">
      <c r="B31" s="50" t="s">
        <v>97</v>
      </c>
      <c r="C31" s="50" t="s">
        <v>98</v>
      </c>
    </row>
    <row r="32" spans="1:3" ht="17" x14ac:dyDescent="0.2">
      <c r="B32" s="50" t="s">
        <v>13</v>
      </c>
      <c r="C32" s="50" t="s">
        <v>66</v>
      </c>
    </row>
    <row r="33" spans="2:3" ht="17" x14ac:dyDescent="0.2">
      <c r="B33" s="70" t="s">
        <v>65</v>
      </c>
      <c r="C33" s="50" t="s">
        <v>67</v>
      </c>
    </row>
    <row r="34" spans="2:3" ht="17" x14ac:dyDescent="0.2">
      <c r="B34" s="50" t="s">
        <v>69</v>
      </c>
      <c r="C34" s="70" t="s">
        <v>68</v>
      </c>
    </row>
    <row r="35" spans="2:3" ht="17" x14ac:dyDescent="0.2">
      <c r="B35" s="50" t="s">
        <v>70</v>
      </c>
      <c r="C35" s="50" t="s">
        <v>69</v>
      </c>
    </row>
    <row r="36" spans="2:3" ht="17" x14ac:dyDescent="0.2">
      <c r="B36" s="50" t="s">
        <v>94</v>
      </c>
      <c r="C36" s="50" t="s">
        <v>70</v>
      </c>
    </row>
    <row r="37" spans="2:3" ht="16" customHeight="1" x14ac:dyDescent="0.2">
      <c r="C37" s="50" t="s">
        <v>94</v>
      </c>
    </row>
  </sheetData>
  <mergeCells count="5">
    <mergeCell ref="B3:C3"/>
    <mergeCell ref="B8:C8"/>
    <mergeCell ref="B15:C15"/>
    <mergeCell ref="B19:C19"/>
    <mergeCell ref="B29:C2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3D9E-DF51-2D42-BA32-2D7CD8AEC5A9}">
  <dimension ref="C1:H48"/>
  <sheetViews>
    <sheetView tabSelected="1" zoomScale="138" zoomScaleNormal="138" workbookViewId="0">
      <selection activeCell="C1" sqref="C1:F1"/>
    </sheetView>
  </sheetViews>
  <sheetFormatPr baseColWidth="10" defaultRowHeight="16" x14ac:dyDescent="0.2"/>
  <cols>
    <col min="3" max="3" width="41.5" customWidth="1"/>
    <col min="4" max="4" width="6.83203125" customWidth="1"/>
    <col min="5" max="5" width="44.5" customWidth="1"/>
    <col min="6" max="6" width="6.83203125" customWidth="1"/>
  </cols>
  <sheetData>
    <row r="1" spans="3:6" ht="22" thickBot="1" x14ac:dyDescent="0.3">
      <c r="C1" s="78" t="s">
        <v>105</v>
      </c>
      <c r="D1" s="79"/>
      <c r="E1" s="79"/>
      <c r="F1" s="80"/>
    </row>
    <row r="2" spans="3:6" ht="20" thickBot="1" x14ac:dyDescent="0.3">
      <c r="C2" s="81" t="s">
        <v>0</v>
      </c>
      <c r="D2" s="82"/>
      <c r="E2" s="82"/>
      <c r="F2" s="83"/>
    </row>
    <row r="3" spans="3:6" ht="17" thickBot="1" x14ac:dyDescent="0.25">
      <c r="C3" s="2" t="s">
        <v>1</v>
      </c>
      <c r="D3" s="19" t="s">
        <v>5</v>
      </c>
      <c r="E3" s="20" t="s">
        <v>2</v>
      </c>
      <c r="F3" s="3" t="s">
        <v>5</v>
      </c>
    </row>
    <row r="4" spans="3:6" x14ac:dyDescent="0.2">
      <c r="C4" s="24" t="s">
        <v>16</v>
      </c>
      <c r="D4" s="25">
        <v>3</v>
      </c>
      <c r="E4" s="24" t="s">
        <v>22</v>
      </c>
      <c r="F4" s="26">
        <v>3</v>
      </c>
    </row>
    <row r="5" spans="3:6" x14ac:dyDescent="0.2">
      <c r="C5" s="4"/>
      <c r="D5" s="16"/>
      <c r="E5" s="4"/>
      <c r="F5" s="8"/>
    </row>
    <row r="6" spans="3:6" x14ac:dyDescent="0.2">
      <c r="C6" s="4" t="s">
        <v>14</v>
      </c>
      <c r="D6" s="16">
        <v>4</v>
      </c>
      <c r="E6" s="4" t="s">
        <v>6</v>
      </c>
      <c r="F6" s="8">
        <v>4</v>
      </c>
    </row>
    <row r="7" spans="3:6" x14ac:dyDescent="0.2">
      <c r="C7" s="55" t="s">
        <v>3</v>
      </c>
      <c r="D7" s="56">
        <v>4</v>
      </c>
      <c r="E7" s="55" t="s">
        <v>7</v>
      </c>
      <c r="F7" s="8">
        <v>4</v>
      </c>
    </row>
    <row r="8" spans="3:6" ht="17" thickBot="1" x14ac:dyDescent="0.25">
      <c r="C8" s="11" t="s">
        <v>8</v>
      </c>
      <c r="D8" s="17">
        <v>3</v>
      </c>
      <c r="E8" s="11" t="s">
        <v>15</v>
      </c>
      <c r="F8" s="12">
        <v>6</v>
      </c>
    </row>
    <row r="9" spans="3:6" ht="18" thickTop="1" thickBot="1" x14ac:dyDescent="0.25">
      <c r="C9" s="9" t="s">
        <v>4</v>
      </c>
      <c r="D9" s="18">
        <f>SUM(D4:D8)</f>
        <v>14</v>
      </c>
      <c r="E9" s="9" t="s">
        <v>4</v>
      </c>
      <c r="F9" s="10">
        <f>SUM(F4:F8)</f>
        <v>17</v>
      </c>
    </row>
    <row r="10" spans="3:6" ht="20" thickBot="1" x14ac:dyDescent="0.3">
      <c r="C10" s="81" t="s">
        <v>9</v>
      </c>
      <c r="D10" s="82"/>
      <c r="E10" s="82"/>
      <c r="F10" s="83"/>
    </row>
    <row r="11" spans="3:6" ht="17" thickBot="1" x14ac:dyDescent="0.25">
      <c r="C11" s="2" t="s">
        <v>1</v>
      </c>
      <c r="D11" s="19" t="s">
        <v>5</v>
      </c>
      <c r="E11" s="20" t="s">
        <v>2</v>
      </c>
      <c r="F11" s="3" t="s">
        <v>5</v>
      </c>
    </row>
    <row r="12" spans="3:6" x14ac:dyDescent="0.2">
      <c r="C12" s="62" t="s">
        <v>10</v>
      </c>
      <c r="D12" s="25">
        <v>3</v>
      </c>
      <c r="E12" s="24" t="s">
        <v>11</v>
      </c>
      <c r="F12" s="26">
        <v>3</v>
      </c>
    </row>
    <row r="13" spans="3:6" x14ac:dyDescent="0.2">
      <c r="C13" s="27" t="s">
        <v>74</v>
      </c>
      <c r="D13" s="29">
        <v>3</v>
      </c>
      <c r="E13" s="63"/>
      <c r="F13" s="64"/>
    </row>
    <row r="14" spans="3:6" x14ac:dyDescent="0.2">
      <c r="C14" s="4"/>
      <c r="D14" s="16"/>
      <c r="E14" s="4"/>
      <c r="F14" s="8"/>
    </row>
    <row r="15" spans="3:6" x14ac:dyDescent="0.2">
      <c r="C15" s="4" t="s">
        <v>17</v>
      </c>
      <c r="D15" s="16">
        <v>4</v>
      </c>
      <c r="E15" s="55" t="s">
        <v>21</v>
      </c>
      <c r="F15" s="8">
        <v>4</v>
      </c>
    </row>
    <row r="16" spans="3:6" x14ac:dyDescent="0.2">
      <c r="C16" s="4" t="s">
        <v>18</v>
      </c>
      <c r="D16" s="16">
        <v>1</v>
      </c>
      <c r="E16" s="4" t="s">
        <v>20</v>
      </c>
      <c r="F16" s="8">
        <v>4</v>
      </c>
    </row>
    <row r="17" spans="3:6" x14ac:dyDescent="0.2">
      <c r="C17" s="4" t="s">
        <v>19</v>
      </c>
      <c r="D17" s="16">
        <v>4</v>
      </c>
      <c r="E17" s="4" t="s">
        <v>15</v>
      </c>
      <c r="F17" s="8">
        <v>3</v>
      </c>
    </row>
    <row r="18" spans="3:6" ht="17" thickBot="1" x14ac:dyDescent="0.25">
      <c r="C18" s="11"/>
      <c r="D18" s="17"/>
      <c r="E18" s="11" t="s">
        <v>15</v>
      </c>
      <c r="F18" s="12">
        <v>3</v>
      </c>
    </row>
    <row r="19" spans="3:6" ht="18" thickTop="1" thickBot="1" x14ac:dyDescent="0.25">
      <c r="C19" s="9" t="s">
        <v>4</v>
      </c>
      <c r="D19" s="18">
        <f>SUM(D12:D18)</f>
        <v>15</v>
      </c>
      <c r="E19" s="9" t="s">
        <v>4</v>
      </c>
      <c r="F19" s="10">
        <f>SUM(F12:F18)</f>
        <v>17</v>
      </c>
    </row>
    <row r="20" spans="3:6" ht="20" thickBot="1" x14ac:dyDescent="0.3">
      <c r="C20" s="81" t="s">
        <v>12</v>
      </c>
      <c r="D20" s="82"/>
      <c r="E20" s="82"/>
      <c r="F20" s="83"/>
    </row>
    <row r="21" spans="3:6" ht="17" thickBot="1" x14ac:dyDescent="0.25">
      <c r="C21" s="2" t="s">
        <v>1</v>
      </c>
      <c r="D21" s="19" t="s">
        <v>5</v>
      </c>
      <c r="E21" s="20" t="s">
        <v>2</v>
      </c>
      <c r="F21" s="3" t="s">
        <v>5</v>
      </c>
    </row>
    <row r="22" spans="3:6" ht="35" customHeight="1" x14ac:dyDescent="0.2">
      <c r="C22" s="65" t="s">
        <v>77</v>
      </c>
      <c r="D22" s="57">
        <v>3</v>
      </c>
      <c r="E22" s="65" t="s">
        <v>85</v>
      </c>
      <c r="F22" s="26">
        <v>3</v>
      </c>
    </row>
    <row r="23" spans="3:6" x14ac:dyDescent="0.2">
      <c r="C23" s="58" t="s">
        <v>75</v>
      </c>
      <c r="D23" s="59">
        <v>3</v>
      </c>
      <c r="E23" s="58" t="s">
        <v>85</v>
      </c>
      <c r="F23" s="28">
        <v>3</v>
      </c>
    </row>
    <row r="24" spans="3:6" x14ac:dyDescent="0.2">
      <c r="C24" s="58" t="s">
        <v>76</v>
      </c>
      <c r="D24" s="59">
        <v>3</v>
      </c>
      <c r="E24" s="58" t="s">
        <v>85</v>
      </c>
      <c r="F24" s="28">
        <v>3</v>
      </c>
    </row>
    <row r="25" spans="3:6" x14ac:dyDescent="0.2">
      <c r="C25" s="4"/>
      <c r="D25" s="16"/>
      <c r="E25" s="4"/>
      <c r="F25" s="8"/>
    </row>
    <row r="26" spans="3:6" x14ac:dyDescent="0.2">
      <c r="C26" s="4" t="s">
        <v>8</v>
      </c>
      <c r="D26" s="16">
        <v>3</v>
      </c>
      <c r="E26" s="4" t="s">
        <v>87</v>
      </c>
      <c r="F26" s="8">
        <v>3</v>
      </c>
    </row>
    <row r="27" spans="3:6" ht="17" thickBot="1" x14ac:dyDescent="0.25">
      <c r="C27" s="11" t="s">
        <v>15</v>
      </c>
      <c r="D27" s="17">
        <v>3</v>
      </c>
      <c r="E27" s="11" t="s">
        <v>101</v>
      </c>
      <c r="F27" s="12">
        <v>3</v>
      </c>
    </row>
    <row r="28" spans="3:6" ht="18" thickTop="1" thickBot="1" x14ac:dyDescent="0.25">
      <c r="C28" s="9" t="s">
        <v>4</v>
      </c>
      <c r="D28" s="18">
        <f>SUM(D22:D27)</f>
        <v>15</v>
      </c>
      <c r="E28" s="9" t="s">
        <v>4</v>
      </c>
      <c r="F28" s="10">
        <f>SUM(F22:F27)</f>
        <v>15</v>
      </c>
    </row>
    <row r="29" spans="3:6" ht="20" thickBot="1" x14ac:dyDescent="0.3">
      <c r="C29" s="81" t="s">
        <v>23</v>
      </c>
      <c r="D29" s="82"/>
      <c r="E29" s="82"/>
      <c r="F29" s="83"/>
    </row>
    <row r="30" spans="3:6" ht="17" thickBot="1" x14ac:dyDescent="0.25">
      <c r="C30" s="2" t="s">
        <v>1</v>
      </c>
      <c r="D30" s="19" t="s">
        <v>5</v>
      </c>
      <c r="E30" s="20" t="s">
        <v>2</v>
      </c>
      <c r="F30" s="3" t="s">
        <v>5</v>
      </c>
    </row>
    <row r="31" spans="3:6" ht="17" x14ac:dyDescent="0.2">
      <c r="C31" s="65" t="s">
        <v>79</v>
      </c>
      <c r="D31" s="66">
        <v>3</v>
      </c>
      <c r="E31" s="65" t="s">
        <v>78</v>
      </c>
      <c r="F31" s="60">
        <v>3</v>
      </c>
    </row>
    <row r="32" spans="3:6" ht="85" x14ac:dyDescent="0.2">
      <c r="C32" s="61" t="s">
        <v>100</v>
      </c>
      <c r="D32" s="73">
        <v>3</v>
      </c>
      <c r="E32" s="71" t="s">
        <v>84</v>
      </c>
      <c r="F32" s="72">
        <v>3</v>
      </c>
    </row>
    <row r="33" spans="3:8" ht="85" x14ac:dyDescent="0.2">
      <c r="C33" s="67"/>
      <c r="D33" s="68"/>
      <c r="E33" s="61" t="s">
        <v>99</v>
      </c>
      <c r="F33" s="72">
        <v>3</v>
      </c>
      <c r="H33" s="49"/>
    </row>
    <row r="34" spans="3:8" x14ac:dyDescent="0.2">
      <c r="C34" s="4" t="s">
        <v>15</v>
      </c>
      <c r="D34" s="16">
        <v>3</v>
      </c>
      <c r="E34" s="4"/>
      <c r="F34" s="8"/>
    </row>
    <row r="35" spans="3:8" x14ac:dyDescent="0.2">
      <c r="C35" s="4" t="s">
        <v>15</v>
      </c>
      <c r="D35" s="16">
        <v>3</v>
      </c>
      <c r="E35" s="4" t="s">
        <v>24</v>
      </c>
      <c r="F35" s="8">
        <v>3</v>
      </c>
    </row>
    <row r="36" spans="3:8" ht="17" thickBot="1" x14ac:dyDescent="0.25">
      <c r="C36" s="11" t="s">
        <v>24</v>
      </c>
      <c r="D36" s="17">
        <v>3</v>
      </c>
      <c r="E36" s="11" t="s">
        <v>24</v>
      </c>
      <c r="F36" s="12">
        <v>3</v>
      </c>
    </row>
    <row r="37" spans="3:8" ht="18" thickTop="1" thickBot="1" x14ac:dyDescent="0.25">
      <c r="C37" s="21" t="s">
        <v>4</v>
      </c>
      <c r="D37" s="22">
        <f>SUM(D31:D36)</f>
        <v>15</v>
      </c>
      <c r="E37" s="21" t="s">
        <v>4</v>
      </c>
      <c r="F37" s="23">
        <f>SUM(F31:F36)</f>
        <v>15</v>
      </c>
    </row>
    <row r="38" spans="3:8" x14ac:dyDescent="0.2">
      <c r="C38" s="13"/>
      <c r="D38" s="13"/>
      <c r="E38" s="13"/>
      <c r="F38" s="13"/>
    </row>
    <row r="39" spans="3:8" x14ac:dyDescent="0.2">
      <c r="C39" s="1" t="s">
        <v>26</v>
      </c>
      <c r="D39" s="1">
        <f>SUM(D9,F9,D19,F19,D28,F28,D37,F37)</f>
        <v>123</v>
      </c>
      <c r="E39" s="13"/>
      <c r="F39" s="13"/>
    </row>
    <row r="40" spans="3:8" x14ac:dyDescent="0.2">
      <c r="C40" s="30" t="s">
        <v>27</v>
      </c>
      <c r="D40" s="30">
        <f>SUM(D4:D5,F4:F5,D12:D14,F12:F14,D22:D24,F22:F24,D31:D33,F31:F33)</f>
        <v>48</v>
      </c>
      <c r="E40" s="13"/>
      <c r="F40" s="13"/>
    </row>
    <row r="41" spans="3:8" x14ac:dyDescent="0.2">
      <c r="C41" s="13"/>
      <c r="D41" s="13"/>
      <c r="E41" s="13"/>
      <c r="F41" s="13"/>
    </row>
    <row r="42" spans="3:8" x14ac:dyDescent="0.2">
      <c r="C42" s="13"/>
      <c r="D42" s="13"/>
      <c r="E42" s="13"/>
      <c r="F42" s="13"/>
    </row>
    <row r="43" spans="3:8" x14ac:dyDescent="0.2">
      <c r="C43" s="13"/>
      <c r="D43" s="13"/>
      <c r="E43" s="13"/>
      <c r="F43" s="13"/>
    </row>
    <row r="44" spans="3:8" x14ac:dyDescent="0.2">
      <c r="C44" s="13"/>
      <c r="D44" s="13"/>
      <c r="E44" s="13"/>
      <c r="F44" s="13"/>
    </row>
    <row r="45" spans="3:8" x14ac:dyDescent="0.2">
      <c r="C45" s="13"/>
      <c r="D45" s="13"/>
      <c r="E45" s="13"/>
      <c r="F45" s="13"/>
    </row>
    <row r="46" spans="3:8" x14ac:dyDescent="0.2">
      <c r="C46" s="13"/>
      <c r="D46" s="13"/>
      <c r="E46" s="13"/>
      <c r="F46" s="13"/>
    </row>
    <row r="47" spans="3:8" x14ac:dyDescent="0.2">
      <c r="C47" s="13"/>
      <c r="D47" s="13"/>
      <c r="E47" s="13"/>
      <c r="F47" s="13"/>
    </row>
    <row r="48" spans="3:8" x14ac:dyDescent="0.2">
      <c r="C48" s="13"/>
      <c r="D48" s="13"/>
      <c r="E48" s="13"/>
      <c r="F48" s="13"/>
    </row>
  </sheetData>
  <mergeCells count="5">
    <mergeCell ref="C1:F1"/>
    <mergeCell ref="C2:F2"/>
    <mergeCell ref="C10:F10"/>
    <mergeCell ref="C20:F20"/>
    <mergeCell ref="C29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FA43-D700-9F41-A949-8807DE503000}">
  <dimension ref="C1:I47"/>
  <sheetViews>
    <sheetView zoomScale="145" zoomScaleNormal="145" workbookViewId="0">
      <selection activeCell="C1" sqref="C1:H1"/>
    </sheetView>
  </sheetViews>
  <sheetFormatPr baseColWidth="10" defaultRowHeight="16" x14ac:dyDescent="0.2"/>
  <cols>
    <col min="3" max="3" width="35.83203125" customWidth="1"/>
    <col min="4" max="5" width="5.83203125" customWidth="1"/>
    <col min="6" max="6" width="35.83203125" customWidth="1"/>
    <col min="7" max="8" width="5.83203125" customWidth="1"/>
    <col min="9" max="9" width="9.1640625" customWidth="1"/>
    <col min="10" max="10" width="6" customWidth="1"/>
    <col min="11" max="11" width="5.33203125" customWidth="1"/>
    <col min="12" max="12" width="7.33203125" customWidth="1"/>
  </cols>
  <sheetData>
    <row r="1" spans="3:8" ht="21" x14ac:dyDescent="0.25">
      <c r="C1" s="84" t="s">
        <v>105</v>
      </c>
      <c r="D1" s="85"/>
      <c r="E1" s="85"/>
      <c r="F1" s="85"/>
      <c r="G1" s="85"/>
      <c r="H1" s="85"/>
    </row>
    <row r="2" spans="3:8" ht="20" thickBot="1" x14ac:dyDescent="0.3">
      <c r="C2" s="86" t="s">
        <v>0</v>
      </c>
      <c r="D2" s="87"/>
      <c r="E2" s="87"/>
      <c r="F2" s="87"/>
      <c r="G2" s="87"/>
      <c r="H2" s="87"/>
    </row>
    <row r="3" spans="3:8" ht="17" thickBot="1" x14ac:dyDescent="0.25">
      <c r="C3" s="2" t="s">
        <v>1</v>
      </c>
      <c r="D3" s="19" t="s">
        <v>5</v>
      </c>
      <c r="E3" s="33" t="s">
        <v>28</v>
      </c>
      <c r="F3" s="42" t="s">
        <v>2</v>
      </c>
      <c r="G3" s="43" t="s">
        <v>5</v>
      </c>
      <c r="H3" s="39" t="s">
        <v>28</v>
      </c>
    </row>
    <row r="4" spans="3:8" x14ac:dyDescent="0.2">
      <c r="C4" s="31" t="s">
        <v>16</v>
      </c>
      <c r="D4" s="32">
        <v>3</v>
      </c>
      <c r="E4" s="13" t="s">
        <v>29</v>
      </c>
      <c r="F4" s="24" t="s">
        <v>22</v>
      </c>
      <c r="G4" s="25">
        <v>3</v>
      </c>
      <c r="H4" s="46" t="s">
        <v>29</v>
      </c>
    </row>
    <row r="5" spans="3:8" x14ac:dyDescent="0.2">
      <c r="C5" s="4"/>
      <c r="D5" s="14"/>
      <c r="E5" s="16"/>
      <c r="F5" s="4"/>
      <c r="G5" s="16"/>
      <c r="H5" s="41"/>
    </row>
    <row r="6" spans="3:8" x14ac:dyDescent="0.2">
      <c r="C6" s="4" t="s">
        <v>14</v>
      </c>
      <c r="D6" s="14">
        <v>4</v>
      </c>
      <c r="E6" s="16"/>
      <c r="F6" s="4" t="s">
        <v>6</v>
      </c>
      <c r="G6" s="16">
        <v>4</v>
      </c>
      <c r="H6" s="5"/>
    </row>
    <row r="7" spans="3:8" x14ac:dyDescent="0.2">
      <c r="C7" s="4" t="s">
        <v>3</v>
      </c>
      <c r="D7" s="14">
        <v>4</v>
      </c>
      <c r="E7" s="16"/>
      <c r="F7" s="4" t="s">
        <v>7</v>
      </c>
      <c r="G7" s="16">
        <v>4</v>
      </c>
      <c r="H7" s="5"/>
    </row>
    <row r="8" spans="3:8" ht="17" thickBot="1" x14ac:dyDescent="0.25">
      <c r="C8" s="11" t="s">
        <v>8</v>
      </c>
      <c r="D8" s="15">
        <v>3</v>
      </c>
      <c r="E8" s="17"/>
      <c r="F8" s="6" t="s">
        <v>15</v>
      </c>
      <c r="G8" s="37">
        <v>6</v>
      </c>
      <c r="H8" s="7"/>
    </row>
    <row r="9" spans="3:8" ht="18" thickTop="1" thickBot="1" x14ac:dyDescent="0.25">
      <c r="C9" s="9" t="s">
        <v>4</v>
      </c>
      <c r="D9" s="18">
        <f>SUM(D4:D8)</f>
        <v>14</v>
      </c>
      <c r="E9" s="10"/>
      <c r="F9" s="9" t="s">
        <v>4</v>
      </c>
      <c r="G9" s="18">
        <f>SUM(G4:G8)</f>
        <v>17</v>
      </c>
      <c r="H9" s="36"/>
    </row>
    <row r="10" spans="3:8" ht="20" thickBot="1" x14ac:dyDescent="0.3">
      <c r="C10" s="86" t="s">
        <v>9</v>
      </c>
      <c r="D10" s="87"/>
      <c r="E10" s="87"/>
      <c r="F10" s="87"/>
      <c r="G10" s="87"/>
      <c r="H10" s="87"/>
    </row>
    <row r="11" spans="3:8" ht="17" thickBot="1" x14ac:dyDescent="0.25">
      <c r="C11" s="44" t="s">
        <v>1</v>
      </c>
      <c r="D11" s="45" t="s">
        <v>5</v>
      </c>
      <c r="E11" s="38" t="s">
        <v>28</v>
      </c>
      <c r="F11" s="42" t="s">
        <v>2</v>
      </c>
      <c r="G11" s="43" t="s">
        <v>5</v>
      </c>
      <c r="H11" s="39" t="s">
        <v>28</v>
      </c>
    </row>
    <row r="12" spans="3:8" x14ac:dyDescent="0.2">
      <c r="C12" s="24" t="s">
        <v>10</v>
      </c>
      <c r="D12" s="25">
        <v>3</v>
      </c>
      <c r="E12" s="46" t="s">
        <v>30</v>
      </c>
      <c r="F12" s="24" t="s">
        <v>80</v>
      </c>
      <c r="G12" s="25">
        <v>3</v>
      </c>
      <c r="H12" s="46" t="s">
        <v>30</v>
      </c>
    </row>
    <row r="13" spans="3:8" x14ac:dyDescent="0.2">
      <c r="C13" s="27" t="s">
        <v>74</v>
      </c>
      <c r="D13" s="29">
        <v>3</v>
      </c>
      <c r="E13" s="74" t="s">
        <v>30</v>
      </c>
      <c r="F13" s="63"/>
      <c r="G13" s="69"/>
      <c r="H13" s="5"/>
    </row>
    <row r="14" spans="3:8" x14ac:dyDescent="0.2">
      <c r="C14" s="4"/>
      <c r="D14" s="16"/>
      <c r="E14" s="8"/>
      <c r="F14" s="4"/>
      <c r="G14" s="16"/>
      <c r="H14" s="41"/>
    </row>
    <row r="15" spans="3:8" x14ac:dyDescent="0.2">
      <c r="C15" s="4" t="s">
        <v>17</v>
      </c>
      <c r="D15" s="16">
        <v>4</v>
      </c>
      <c r="E15" s="8"/>
      <c r="F15" s="4" t="s">
        <v>21</v>
      </c>
      <c r="G15" s="16">
        <v>4</v>
      </c>
      <c r="H15" s="5"/>
    </row>
    <row r="16" spans="3:8" x14ac:dyDescent="0.2">
      <c r="C16" s="4" t="s">
        <v>18</v>
      </c>
      <c r="D16" s="16">
        <v>1</v>
      </c>
      <c r="E16" s="8"/>
      <c r="F16" s="4" t="s">
        <v>20</v>
      </c>
      <c r="G16" s="16">
        <v>4</v>
      </c>
      <c r="H16" s="5"/>
    </row>
    <row r="17" spans="3:8" x14ac:dyDescent="0.2">
      <c r="C17" s="4" t="s">
        <v>19</v>
      </c>
      <c r="D17" s="16">
        <v>4</v>
      </c>
      <c r="E17" s="8"/>
      <c r="F17" s="4" t="s">
        <v>15</v>
      </c>
      <c r="G17" s="16">
        <v>3</v>
      </c>
      <c r="H17" s="5"/>
    </row>
    <row r="18" spans="3:8" ht="17" thickBot="1" x14ac:dyDescent="0.25">
      <c r="C18" s="11"/>
      <c r="D18" s="17"/>
      <c r="E18" s="12"/>
      <c r="F18" s="11" t="s">
        <v>15</v>
      </c>
      <c r="G18" s="17">
        <v>3</v>
      </c>
      <c r="H18" s="35"/>
    </row>
    <row r="19" spans="3:8" ht="18" thickTop="1" thickBot="1" x14ac:dyDescent="0.25">
      <c r="C19" s="9" t="s">
        <v>4</v>
      </c>
      <c r="D19" s="18">
        <f>SUM(D12:D18)</f>
        <v>15</v>
      </c>
      <c r="E19" s="10"/>
      <c r="F19" s="9" t="s">
        <v>4</v>
      </c>
      <c r="G19" s="18">
        <f>SUM(G12:G18)</f>
        <v>17</v>
      </c>
      <c r="H19" s="36"/>
    </row>
    <row r="20" spans="3:8" ht="20" thickBot="1" x14ac:dyDescent="0.3">
      <c r="C20" s="86" t="s">
        <v>12</v>
      </c>
      <c r="D20" s="87"/>
      <c r="E20" s="87"/>
      <c r="F20" s="87"/>
      <c r="G20" s="87"/>
      <c r="H20" s="87"/>
    </row>
    <row r="21" spans="3:8" ht="17" thickBot="1" x14ac:dyDescent="0.25">
      <c r="C21" s="44" t="s">
        <v>1</v>
      </c>
      <c r="D21" s="45" t="s">
        <v>5</v>
      </c>
      <c r="E21" s="38" t="s">
        <v>28</v>
      </c>
      <c r="F21" s="42" t="s">
        <v>2</v>
      </c>
      <c r="G21" s="43" t="s">
        <v>5</v>
      </c>
      <c r="H21" s="39" t="s">
        <v>28</v>
      </c>
    </row>
    <row r="22" spans="3:8" x14ac:dyDescent="0.2">
      <c r="C22" s="24" t="s">
        <v>81</v>
      </c>
      <c r="D22" s="25">
        <v>3</v>
      </c>
      <c r="E22" s="46" t="s">
        <v>32</v>
      </c>
      <c r="F22" s="24" t="s">
        <v>102</v>
      </c>
      <c r="G22" s="25">
        <v>3</v>
      </c>
      <c r="H22" s="46" t="s">
        <v>72</v>
      </c>
    </row>
    <row r="23" spans="3:8" x14ac:dyDescent="0.2">
      <c r="C23" s="27" t="s">
        <v>75</v>
      </c>
      <c r="D23" s="29">
        <v>3</v>
      </c>
      <c r="E23" s="5" t="s">
        <v>72</v>
      </c>
      <c r="F23" s="27" t="s">
        <v>103</v>
      </c>
      <c r="G23" s="29">
        <v>3</v>
      </c>
      <c r="H23" s="5" t="s">
        <v>32</v>
      </c>
    </row>
    <row r="24" spans="3:8" x14ac:dyDescent="0.2">
      <c r="C24" s="58" t="s">
        <v>76</v>
      </c>
      <c r="D24" s="59">
        <v>3</v>
      </c>
      <c r="E24" s="74" t="s">
        <v>72</v>
      </c>
      <c r="F24" s="27" t="s">
        <v>104</v>
      </c>
      <c r="G24" s="29">
        <v>3</v>
      </c>
      <c r="H24" s="5" t="s">
        <v>31</v>
      </c>
    </row>
    <row r="25" spans="3:8" x14ac:dyDescent="0.2">
      <c r="C25" s="4"/>
      <c r="D25" s="16"/>
      <c r="E25" s="8"/>
      <c r="F25" s="4"/>
      <c r="G25" s="16"/>
      <c r="H25" s="41"/>
    </row>
    <row r="26" spans="3:8" x14ac:dyDescent="0.2">
      <c r="C26" s="4" t="s">
        <v>15</v>
      </c>
      <c r="D26" s="16">
        <v>3</v>
      </c>
      <c r="E26" s="8"/>
      <c r="F26" s="4" t="s">
        <v>8</v>
      </c>
      <c r="G26" s="16">
        <v>3</v>
      </c>
      <c r="H26" s="5"/>
    </row>
    <row r="27" spans="3:8" ht="17" thickBot="1" x14ac:dyDescent="0.25">
      <c r="C27" s="11" t="s">
        <v>15</v>
      </c>
      <c r="D27" s="17">
        <v>3</v>
      </c>
      <c r="E27" s="12"/>
      <c r="F27" s="11" t="s">
        <v>15</v>
      </c>
      <c r="G27" s="17">
        <v>3</v>
      </c>
      <c r="H27" s="35"/>
    </row>
    <row r="28" spans="3:8" ht="18" thickTop="1" thickBot="1" x14ac:dyDescent="0.25">
      <c r="C28" s="9" t="s">
        <v>4</v>
      </c>
      <c r="D28" s="18">
        <f>SUM(D22:D27)</f>
        <v>15</v>
      </c>
      <c r="E28" s="10"/>
      <c r="F28" s="9" t="s">
        <v>4</v>
      </c>
      <c r="G28" s="18">
        <f>SUM(G22:G27)</f>
        <v>15</v>
      </c>
      <c r="H28" s="36"/>
    </row>
    <row r="29" spans="3:8" ht="20" thickBot="1" x14ac:dyDescent="0.3">
      <c r="C29" s="86" t="s">
        <v>23</v>
      </c>
      <c r="D29" s="87"/>
      <c r="E29" s="87"/>
      <c r="F29" s="87"/>
      <c r="G29" s="87"/>
      <c r="H29" s="87"/>
    </row>
    <row r="30" spans="3:8" ht="17" thickBot="1" x14ac:dyDescent="0.25">
      <c r="C30" s="44" t="s">
        <v>1</v>
      </c>
      <c r="D30" s="45" t="s">
        <v>5</v>
      </c>
      <c r="E30" s="38" t="s">
        <v>28</v>
      </c>
      <c r="F30" s="42" t="s">
        <v>2</v>
      </c>
      <c r="G30" s="43" t="s">
        <v>5</v>
      </c>
      <c r="H30" s="39" t="s">
        <v>28</v>
      </c>
    </row>
    <row r="31" spans="3:8" x14ac:dyDescent="0.2">
      <c r="C31" s="24" t="s">
        <v>82</v>
      </c>
      <c r="D31" s="25">
        <v>3</v>
      </c>
      <c r="E31" s="46" t="s">
        <v>32</v>
      </c>
      <c r="F31" s="24" t="s">
        <v>78</v>
      </c>
      <c r="G31" s="25">
        <v>3</v>
      </c>
      <c r="H31" s="46" t="s">
        <v>31</v>
      </c>
    </row>
    <row r="32" spans="3:8" x14ac:dyDescent="0.2">
      <c r="C32" s="27" t="s">
        <v>86</v>
      </c>
      <c r="D32" s="29">
        <v>3</v>
      </c>
      <c r="E32" s="5" t="s">
        <v>31</v>
      </c>
      <c r="F32" s="27" t="s">
        <v>83</v>
      </c>
      <c r="G32" s="29">
        <v>3</v>
      </c>
      <c r="H32" s="5" t="s">
        <v>32</v>
      </c>
    </row>
    <row r="33" spans="3:9" x14ac:dyDescent="0.2">
      <c r="C33" s="63"/>
      <c r="D33" s="69"/>
      <c r="E33" s="5"/>
      <c r="F33" s="27" t="s">
        <v>25</v>
      </c>
      <c r="G33" s="29">
        <v>3</v>
      </c>
      <c r="H33" s="5" t="s">
        <v>31</v>
      </c>
    </row>
    <row r="34" spans="3:9" x14ac:dyDescent="0.2">
      <c r="C34" s="4" t="s">
        <v>15</v>
      </c>
      <c r="D34" s="16">
        <v>3</v>
      </c>
      <c r="E34" s="40"/>
      <c r="F34" s="4"/>
      <c r="G34" s="16"/>
      <c r="H34" s="41"/>
    </row>
    <row r="35" spans="3:9" x14ac:dyDescent="0.2">
      <c r="C35" s="4" t="s">
        <v>15</v>
      </c>
      <c r="D35" s="16">
        <v>3</v>
      </c>
      <c r="E35" s="8"/>
      <c r="F35" s="4" t="s">
        <v>24</v>
      </c>
      <c r="G35" s="16">
        <v>3</v>
      </c>
      <c r="H35" s="5"/>
    </row>
    <row r="36" spans="3:9" ht="17" thickBot="1" x14ac:dyDescent="0.25">
      <c r="C36" s="11" t="s">
        <v>24</v>
      </c>
      <c r="D36" s="17">
        <v>3</v>
      </c>
      <c r="E36" s="12"/>
      <c r="F36" s="11" t="s">
        <v>24</v>
      </c>
      <c r="G36" s="17">
        <v>3</v>
      </c>
      <c r="H36" s="35"/>
    </row>
    <row r="37" spans="3:9" ht="18" thickTop="1" thickBot="1" x14ac:dyDescent="0.25">
      <c r="C37" s="9" t="s">
        <v>4</v>
      </c>
      <c r="D37" s="18">
        <f>SUM(D31:D36)</f>
        <v>15</v>
      </c>
      <c r="E37" s="10"/>
      <c r="F37" s="9" t="s">
        <v>4</v>
      </c>
      <c r="G37" s="18">
        <f>SUM(G31:G36)</f>
        <v>15</v>
      </c>
      <c r="H37" s="36"/>
    </row>
    <row r="38" spans="3:9" x14ac:dyDescent="0.2">
      <c r="C38" s="13"/>
      <c r="D38" s="13"/>
      <c r="E38" s="13"/>
      <c r="F38" s="13"/>
      <c r="G38" s="13"/>
    </row>
    <row r="39" spans="3:9" x14ac:dyDescent="0.2">
      <c r="E39" s="13"/>
      <c r="F39" s="1" t="s">
        <v>26</v>
      </c>
      <c r="G39" s="1">
        <f>SUM(D9,G9,D19,G19,D28,G28,D37,G37)</f>
        <v>123</v>
      </c>
    </row>
    <row r="40" spans="3:9" x14ac:dyDescent="0.2">
      <c r="E40" s="34"/>
      <c r="F40" s="30" t="s">
        <v>27</v>
      </c>
      <c r="G40" s="30">
        <f>SUM(H43:H47)</f>
        <v>48</v>
      </c>
    </row>
    <row r="41" spans="3:9" x14ac:dyDescent="0.2">
      <c r="E41" s="34"/>
      <c r="F41" s="34"/>
      <c r="G41" s="34"/>
    </row>
    <row r="42" spans="3:9" ht="17" thickBot="1" x14ac:dyDescent="0.25">
      <c r="F42" s="48" t="s">
        <v>33</v>
      </c>
      <c r="G42" s="48" t="s">
        <v>28</v>
      </c>
      <c r="H42" s="48" t="s">
        <v>5</v>
      </c>
      <c r="I42" s="48" t="s">
        <v>39</v>
      </c>
    </row>
    <row r="43" spans="3:9" ht="17" thickTop="1" x14ac:dyDescent="0.2">
      <c r="F43" s="47" t="s">
        <v>34</v>
      </c>
      <c r="G43" s="47" t="s">
        <v>29</v>
      </c>
      <c r="H43" s="47">
        <f>SUMIF(E4:E8,"A-1C",D4:D8)+SUMIF(H4:H8,"A-1C",G4:G8)+SUMIF(E12:E18,"A-1C",D12:D18)+SUMIF(H12:H18,"A-1C",G12:G18)+SUMIF(E22:E27,"A-1C",D22:D27)+SUMIF(H22:H27,"A-1C",G22:G27)+SUMIF(E31:E36,"A-1C",D31:D36)+SUMIF(H31:H36,"A-1C",G31:G36)</f>
        <v>6</v>
      </c>
      <c r="I43" s="47">
        <v>6</v>
      </c>
    </row>
    <row r="44" spans="3:9" x14ac:dyDescent="0.2">
      <c r="F44" s="30" t="s">
        <v>35</v>
      </c>
      <c r="G44" s="30" t="s">
        <v>30</v>
      </c>
      <c r="H44" s="30">
        <f>SUMIF(E4:E8,"A-3C",D4:D8)+SUMIF(H4:H8,"A-3C",G4:G8)+SUMIF(E12:E18,"A-3C",D12:D18)+SUMIF(H12:H18,"A-3C",G12:G18)+SUMIF(E22:E27,"A-3C",D22:D27)+SUMIF(H22:H27,"A-3C",G22:G27)+SUMIF(E31:E36,"A-3C",D31:D36)+SUMIF(H31:H36,"A-3C",G31:G36)</f>
        <v>9</v>
      </c>
      <c r="I44" s="30">
        <v>9</v>
      </c>
    </row>
    <row r="45" spans="3:9" x14ac:dyDescent="0.2">
      <c r="F45" s="30" t="s">
        <v>36</v>
      </c>
      <c r="G45" s="30" t="s">
        <v>72</v>
      </c>
      <c r="H45" s="30">
        <f>SUMIF(E4:E8,"A-4F",D4:D8)+SUMIF(H4:H8,"A-4F",G4:G8)+SUMIF(E12:E18,"A-4F",D12:D18)+SUMIF(H12:H18,"A-4F",G12:G18)+SUMIF(E22:E27,"A-4F",D22:D27)+SUMIF(H22:H27,"A-4F",G22:G27)+SUMIF(E31:E36,"A-4F",D31:D36)+SUMIF(H31:H36,"A-4F",G31:G36)</f>
        <v>9</v>
      </c>
      <c r="I45" s="30">
        <v>9</v>
      </c>
    </row>
    <row r="46" spans="3:9" x14ac:dyDescent="0.2">
      <c r="F46" s="30" t="s">
        <v>37</v>
      </c>
      <c r="G46" s="30" t="s">
        <v>32</v>
      </c>
      <c r="H46" s="30">
        <f>SUMIF(E4:E8,"A-4M",D4:D8)+SUMIF(H4:H8,"A-4M",G4:G8)+SUMIF(E12:E18,"A-4M",D12:D18)+SUMIF(H12:H18,"A-4M",G12:G18)+SUMIF(E22:E27,"A-4M",D22:D27)+SUMIF(H22:H27,"A-4M",G22:G27)+SUMIF(E31:E36,"A-4M",D31:D36)+SUMIF(H31:H36,"A-4M",G31:G36)</f>
        <v>12</v>
      </c>
      <c r="I46" s="30">
        <v>12</v>
      </c>
    </row>
    <row r="47" spans="3:9" x14ac:dyDescent="0.2">
      <c r="F47" s="30" t="s">
        <v>38</v>
      </c>
      <c r="G47" s="30" t="s">
        <v>31</v>
      </c>
      <c r="H47" s="30">
        <f>SUMIF(E4:E8,"A-4E",D4:D8)+SUMIF(H4:H8,"A-4E",G4:G8)+SUMIF(E12:E18,"A-4E",D12:D18)+SUMIF(H12:H18,"A-4E",G12:G18)+SUMIF(E22:E27,"A-4E",D22:D27)+SUMIF(H22:H27,"A-4E",G22:G27)+SUMIF(E31:E36,"A-4E",D31:D36)+SUMIF(H31:H36,"A-4E",G31:G36)</f>
        <v>12</v>
      </c>
      <c r="I47" s="30">
        <v>12</v>
      </c>
    </row>
  </sheetData>
  <mergeCells count="5">
    <mergeCell ref="C1:H1"/>
    <mergeCell ref="C2:H2"/>
    <mergeCell ref="C10:H10"/>
    <mergeCell ref="C20:H20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Sched</vt:lpstr>
      <vt:lpstr>Sample</vt:lpstr>
      <vt:lpstr>w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Philip Brown</dc:creator>
  <cp:lastModifiedBy>Derek Philip Brown</cp:lastModifiedBy>
  <cp:lastPrinted>2019-04-09T23:45:53Z</cp:lastPrinted>
  <dcterms:created xsi:type="dcterms:W3CDTF">2019-02-13T20:02:35Z</dcterms:created>
  <dcterms:modified xsi:type="dcterms:W3CDTF">2019-05-07T20:07:34Z</dcterms:modified>
</cp:coreProperties>
</file>