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mc:AlternateContent xmlns:mc="http://schemas.openxmlformats.org/markup-compatibility/2006">
    <mc:Choice Requires="x15">
      <x15ac:absPath xmlns:x15ac="http://schemas.microsoft.com/office/spreadsheetml/2010/11/ac" url="X:\New X Drive\Budget\COVID-19\B-roll\Roadmap\"/>
    </mc:Choice>
  </mc:AlternateContent>
  <xr:revisionPtr revIDLastSave="0" documentId="8_{370E7454-BD62-4667-844C-DECE63F39DB4}" xr6:coauthVersionLast="45" xr6:coauthVersionMax="45" xr10:uidLastSave="{00000000-0000-0000-0000-000000000000}"/>
  <bookViews>
    <workbookView xWindow="-120" yWindow="-120" windowWidth="29040" windowHeight="15840" xr2:uid="{00000000-000D-0000-FFFF-FFFF00000000}"/>
  </bookViews>
  <sheets>
    <sheet name="ROADMAP INTRO" sheetId="10" r:id="rId1"/>
    <sheet name="DAICR ROADMAP" sheetId="3" r:id="rId2"/>
    <sheet name="STARTUP ROADMAP" sheetId="13" r:id="rId3"/>
    <sheet name="RETENTION ROADMAP" sheetId="14" r:id="rId4"/>
    <sheet name="RETENTION BALANCE TABLES" sheetId="12" r:id="rId5"/>
  </sheets>
  <externalReferences>
    <externalReference r:id="rId6"/>
  </externalReferences>
  <definedNames>
    <definedName name="_xlnm._FilterDatabase" localSheetId="3" hidden="1">'RETENTION ROADMAP'!#REF!</definedName>
    <definedName name="_xlnm.Print_Area" localSheetId="2">'STARTUP ROADMAP'!#REF!</definedName>
    <definedName name="_xlnm.Print_Titles" localSheetId="2">'STARTUP ROADMAP'!#REF!</definedName>
    <definedName name="ROADMAP_ACTION_STATEMENT">[1]!DEPT_ACTION20[#All]</definedName>
    <definedName name="ROADMAP_BENEFIT_STATEMENT">[1]!FY_STATUS21[#All]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7" i="3" l="1"/>
  <c r="I17" i="3"/>
  <c r="G17" i="3"/>
  <c r="D17" i="3"/>
  <c r="C17" i="3"/>
  <c r="B17" i="3"/>
  <c r="E16" i="3"/>
  <c r="J16" i="3" s="1"/>
  <c r="H16" i="3"/>
  <c r="E15" i="3"/>
  <c r="H15" i="3"/>
  <c r="E14" i="3"/>
  <c r="J14" i="3" s="1"/>
  <c r="H14" i="3"/>
  <c r="E13" i="3"/>
  <c r="H13" i="3"/>
  <c r="E12" i="3"/>
  <c r="F12" i="3" s="1"/>
  <c r="H12" i="3"/>
  <c r="E11" i="3"/>
  <c r="H11" i="3"/>
  <c r="E10" i="3"/>
  <c r="H10" i="3"/>
  <c r="E9" i="3"/>
  <c r="H9" i="3"/>
  <c r="E8" i="3"/>
  <c r="J8" i="3" s="1"/>
  <c r="H8" i="3"/>
  <c r="E7" i="3"/>
  <c r="H7" i="3"/>
  <c r="E6" i="3"/>
  <c r="J6" i="3" s="1"/>
  <c r="H6" i="3"/>
  <c r="E5" i="3"/>
  <c r="H5" i="3"/>
  <c r="E4" i="3"/>
  <c r="F4" i="3" s="1"/>
  <c r="H4" i="3"/>
  <c r="H17" i="3" s="1"/>
  <c r="H20" i="3" s="1"/>
  <c r="E3" i="3"/>
  <c r="H3" i="3"/>
  <c r="J3" i="3"/>
  <c r="J5" i="3"/>
  <c r="J7" i="3"/>
  <c r="J9" i="3"/>
  <c r="J11" i="3"/>
  <c r="J13" i="3"/>
  <c r="J15" i="3"/>
  <c r="J4" i="3"/>
  <c r="J10" i="3"/>
  <c r="J12" i="3"/>
  <c r="E17" i="3"/>
  <c r="E20" i="3"/>
  <c r="F3" i="3"/>
  <c r="F5" i="3"/>
  <c r="F6" i="3"/>
  <c r="F7" i="3"/>
  <c r="F9" i="3"/>
  <c r="F10" i="3"/>
  <c r="F11" i="3"/>
  <c r="F13" i="3"/>
  <c r="F14" i="3"/>
  <c r="F15" i="3"/>
  <c r="J17" i="3" l="1"/>
  <c r="J20" i="3" s="1"/>
  <c r="F16" i="3"/>
  <c r="F8" i="3"/>
  <c r="F17" i="3" s="1"/>
  <c r="F20" i="3" s="1"/>
  <c r="J23" i="3" s="1"/>
</calcChain>
</file>

<file path=xl/sharedStrings.xml><?xml version="1.0" encoding="utf-8"?>
<sst xmlns="http://schemas.openxmlformats.org/spreadsheetml/2006/main" count="4270" uniqueCount="684">
  <si>
    <t>Department Org/B-Node</t>
  </si>
  <si>
    <t>FY19 Benefits Surplus/(Deficit)</t>
  </si>
  <si>
    <t>FY19 Benefits Surplus/(Deficit) with changes in fringe rates</t>
  </si>
  <si>
    <t>FY19 Benefits Surplus/(Deficit) with changes in fringe rates plus two years' worth of 3% merit</t>
  </si>
  <si>
    <t>FY21 Continuing Benefits Budget</t>
  </si>
  <si>
    <t>FY21 Temporary Benefits Budget</t>
  </si>
  <si>
    <t>FY22 Temporary Benefits Budget</t>
  </si>
  <si>
    <t>FY23 Temporary Benefits Budget</t>
  </si>
  <si>
    <t>10592 -- BIOCHEMISTRY</t>
  </si>
  <si>
    <t>10742 -- CARTSS</t>
  </si>
  <si>
    <t>B0039 -- B-A&amp;S NS DEPTS-MCDB</t>
  </si>
  <si>
    <t>B0040 -- B-A&amp;S NATL SCI DEPTS-CHEMISTRY</t>
  </si>
  <si>
    <t>B0042 -- B-A&amp;S NS D-GEOLOGICAL SCI</t>
  </si>
  <si>
    <t>B0043 -- B-A&amp;S NS DEPT-MATHEMATICS</t>
  </si>
  <si>
    <t>B0044 -- B-A&amp;S NS D-PHYSICS</t>
  </si>
  <si>
    <t>B0047 -- B-PSYCH-PSYCHOLOGY</t>
  </si>
  <si>
    <t>B0049 -- B-CTR, ASTROPHYS&amp;SPACE ASTRO</t>
  </si>
  <si>
    <t>B0051 -- B-A&amp;S NS PGM-FISKE PLANETARIUM</t>
  </si>
  <si>
    <t>B0056 -- B-A&amp;S SOC SCI DEPTS-LING</t>
  </si>
  <si>
    <t>B0063 -- B-A&amp;S A&amp;H D-PHILOSOPHY</t>
  </si>
  <si>
    <t>B0151 -- B-A&amp;S NS DEPTS-EPOB</t>
  </si>
  <si>
    <t>B0229 -- B-INTEGRATIVE PHYSIOLOGY</t>
  </si>
  <si>
    <t>Grand Total</t>
  </si>
  <si>
    <t>Actual A&amp;S benefits budget supplements</t>
  </si>
  <si>
    <t>Amount A&amp;S needs to provide</t>
  </si>
  <si>
    <t>Continuing</t>
  </si>
  <si>
    <t>Temporary</t>
  </si>
  <si>
    <t>Total Temporary</t>
  </si>
  <si>
    <t>CASA DAICR</t>
  </si>
  <si>
    <t>DAICR</t>
  </si>
  <si>
    <t>GEOL DAICR</t>
  </si>
  <si>
    <t>EBIO</t>
  </si>
  <si>
    <t>LING</t>
  </si>
  <si>
    <t>GEOL</t>
  </si>
  <si>
    <t>PHYS</t>
  </si>
  <si>
    <t>FRIT</t>
  </si>
  <si>
    <t>PHYS DAICR</t>
  </si>
  <si>
    <t>PSYC DAICR</t>
  </si>
  <si>
    <t>IPHY DAICR</t>
  </si>
  <si>
    <t>PHIL DAICR</t>
  </si>
  <si>
    <t>MCDB DAICR</t>
  </si>
  <si>
    <t>FISK DAICR</t>
  </si>
  <si>
    <t>CHEM DAICR</t>
  </si>
  <si>
    <t>BIOCHEMISTRY DAICR</t>
  </si>
  <si>
    <t>EEB DAICR</t>
  </si>
  <si>
    <t>MATH DAICR</t>
  </si>
  <si>
    <t>LING DAICR</t>
  </si>
  <si>
    <t>FY20</t>
  </si>
  <si>
    <t>FY22 Continuing Benefits Budget
(plus merit)</t>
  </si>
  <si>
    <t>FY23 Continuing Benefits Budget
(plus merit)</t>
  </si>
  <si>
    <t>FY24 Continuing Benefits Budget
(plus merit)
continues…</t>
  </si>
  <si>
    <t>Department DAICR Speedtype</t>
  </si>
  <si>
    <t>DAICR ST DESC</t>
  </si>
  <si>
    <t>FOPPS</t>
  </si>
  <si>
    <t>10-10592-55195</t>
  </si>
  <si>
    <t>CART DAICR</t>
  </si>
  <si>
    <t>10-10742-31093</t>
  </si>
  <si>
    <t>10-10163-11368</t>
  </si>
  <si>
    <t>10-10167-11605</t>
  </si>
  <si>
    <t>10-10173-11806</t>
  </si>
  <si>
    <t>10-10176-11899</t>
  </si>
  <si>
    <t>10-10180-11950</t>
  </si>
  <si>
    <t>10-10190-12175</t>
  </si>
  <si>
    <t>10-10195-12207</t>
  </si>
  <si>
    <t>10-10203-45450</t>
  </si>
  <si>
    <t>10-10214-12419</t>
  </si>
  <si>
    <t>10-10239-12933</t>
  </si>
  <si>
    <t>10-10160-11310</t>
  </si>
  <si>
    <t>10-10175-11873</t>
  </si>
  <si>
    <t>AAH</t>
  </si>
  <si>
    <t>O'Grady, Megan</t>
  </si>
  <si>
    <t>Kassianidou, Marina</t>
  </si>
  <si>
    <t>Shell, Hanna</t>
  </si>
  <si>
    <t>Su, Stephanie</t>
  </si>
  <si>
    <t>Tsouhlarakis, Anna</t>
  </si>
  <si>
    <t>ALC</t>
  </si>
  <si>
    <t>Eo, Kyunghee</t>
  </si>
  <si>
    <t>Alexander, Katherine</t>
  </si>
  <si>
    <t>Burge, Marjorie</t>
  </si>
  <si>
    <t>Lee, Clarence I-Zhuen</t>
  </si>
  <si>
    <t>Shih, Evelyn</t>
  </si>
  <si>
    <t>Thompson, Thomas Levi</t>
  </si>
  <si>
    <t>ANTH</t>
  </si>
  <si>
    <t>Cool, Alison</t>
  </si>
  <si>
    <t>Kurnick, Sarah</t>
  </si>
  <si>
    <t>APPM</t>
  </si>
  <si>
    <t>Gillman, Adrianna</t>
  </si>
  <si>
    <t>Huang, Yu-Jui</t>
  </si>
  <si>
    <t>Kilpatrick, Zachary</t>
  </si>
  <si>
    <t>Raissi, Maziar</t>
  </si>
  <si>
    <t>Rodriguez-Bunn, Nancy</t>
  </si>
  <si>
    <t>Vance, Eric</t>
  </si>
  <si>
    <t>APS</t>
  </si>
  <si>
    <t>Nelson, Erica</t>
  </si>
  <si>
    <t>Berta-Thompson, Zachory</t>
  </si>
  <si>
    <t>Keller, John</t>
  </si>
  <si>
    <t>MacGregor, Meredith</t>
  </si>
  <si>
    <t>ATOC</t>
  </si>
  <si>
    <t>DiNezio, Pedro</t>
  </si>
  <si>
    <t>Giglio, Donata</t>
  </si>
  <si>
    <t>Subramanian, Aneesh</t>
  </si>
  <si>
    <t>Wang, Zhien</t>
  </si>
  <si>
    <t>Winters, Andrew</t>
  </si>
  <si>
    <t>BIOCHEM</t>
  </si>
  <si>
    <t>Aydin, Halil</t>
  </si>
  <si>
    <t>Kasinath, Vignesh</t>
  </si>
  <si>
    <t>Luger, Karoline</t>
  </si>
  <si>
    <t>Spencer, Sabrina</t>
  </si>
  <si>
    <t>Whiteley, Aaron</t>
  </si>
  <si>
    <t>Whiteley, Alexandra</t>
  </si>
  <si>
    <t>CHEM</t>
  </si>
  <si>
    <t>Browne, Eleanor</t>
  </si>
  <si>
    <t>Luca, Oana</t>
  </si>
  <si>
    <t>Park, Jihye</t>
  </si>
  <si>
    <t>Sharma, Sandeep</t>
  </si>
  <si>
    <t>CINE</t>
  </si>
  <si>
    <t>Negri, Sabrina</t>
  </si>
  <si>
    <t>CLAS</t>
  </si>
  <si>
    <t>Trnka-Amrhein, Yvona</t>
  </si>
  <si>
    <t>Herz, Zachary</t>
  </si>
  <si>
    <t>Koster, Isabel</t>
  </si>
  <si>
    <t>Nakassis, Dimitri</t>
  </si>
  <si>
    <t>Kamath, Ambika</t>
  </si>
  <si>
    <t>Corwin, Lisa</t>
  </si>
  <si>
    <t>Dee, Laura</t>
  </si>
  <si>
    <t>Emery, Nancy</t>
  </si>
  <si>
    <t>McAdam, Andrew</t>
  </si>
  <si>
    <t>Quandt, Catherine Alisha</t>
  </si>
  <si>
    <t>Resasco, Julian</t>
  </si>
  <si>
    <t>Taylor, Scott</t>
  </si>
  <si>
    <t>ECON</t>
  </si>
  <si>
    <t>Song, Yangwei</t>
  </si>
  <si>
    <t>Jaworski, Taylor</t>
  </si>
  <si>
    <t>Kimball, Miles</t>
  </si>
  <si>
    <t>Mansfield, Richard</t>
  </si>
  <si>
    <t>McCloskey, Adam</t>
  </si>
  <si>
    <t>Nigai, Sergey</t>
  </si>
  <si>
    <t>Peri, Alessandro</t>
  </si>
  <si>
    <t>ENGL</t>
  </si>
  <si>
    <t>Mitchell, Dianne</t>
  </si>
  <si>
    <t>Queen, Khadijah</t>
  </si>
  <si>
    <t>Robertson, Benjamin</t>
  </si>
  <si>
    <t>ENVS</t>
  </si>
  <si>
    <t>Mehrabi, Zia</t>
  </si>
  <si>
    <t>Bailey, Karen</t>
  </si>
  <si>
    <t>Brooks, Cassandra</t>
  </si>
  <si>
    <t>Ciplet, David</t>
  </si>
  <si>
    <t>Miller, Steve</t>
  </si>
  <si>
    <t>Newton, Peter</t>
  </si>
  <si>
    <t>ETHN</t>
  </si>
  <si>
    <t>Avalos, Natalie</t>
  </si>
  <si>
    <t>Ho, Jennifer Ann</t>
  </si>
  <si>
    <t>Ordaz, Jessica</t>
  </si>
  <si>
    <t>Sepulveda, Enrique</t>
  </si>
  <si>
    <t>Upadhyay, Nishant</t>
  </si>
  <si>
    <t>Villanueva, Nicholas</t>
  </si>
  <si>
    <t>Samuelson, Charles</t>
  </si>
  <si>
    <t>GEOG</t>
  </si>
  <si>
    <t>Cao, Guofeng</t>
  </si>
  <si>
    <t>Balch, Jennifer</t>
  </si>
  <si>
    <t>Karimzadeh, Morteza</t>
  </si>
  <si>
    <t>Lininger, Katherine</t>
  </si>
  <si>
    <t>Ranjbar, Azita</t>
  </si>
  <si>
    <t>Reid, Colleen</t>
  </si>
  <si>
    <t>Truelove, Yaffa</t>
  </si>
  <si>
    <t>Crow, Carolyn</t>
  </si>
  <si>
    <t>Arthurs, Leilani</t>
  </si>
  <si>
    <t>Clark, Alisha</t>
  </si>
  <si>
    <t>Kopf, Sebastian</t>
  </si>
  <si>
    <t>Sepulveda, Julio</t>
  </si>
  <si>
    <t>Snell, Kathryn</t>
  </si>
  <si>
    <t>Trower, Elizabeth</t>
  </si>
  <si>
    <t>Wing, Boswell</t>
  </si>
  <si>
    <t>GSLL</t>
  </si>
  <si>
    <t>Osipova, Anastasiya</t>
  </si>
  <si>
    <t>HIST</t>
  </si>
  <si>
    <t>Hutchinson, Erin</t>
  </si>
  <si>
    <t>Falb - Kalisman, Hilary</t>
  </si>
  <si>
    <t>Lovejoy, Henry</t>
  </si>
  <si>
    <t>Mendoza, Natalie</t>
  </si>
  <si>
    <t>Sachs, Honor</t>
  </si>
  <si>
    <t>Ortega Guzman, Elika</t>
  </si>
  <si>
    <t>IPHY</t>
  </si>
  <si>
    <t>Tan, Andrew</t>
  </si>
  <si>
    <t>Alderete, Tanya</t>
  </si>
  <si>
    <t>Opp, Mark</t>
  </si>
  <si>
    <t>Vetter, Celine</t>
  </si>
  <si>
    <t>Mehta, Samira</t>
  </si>
  <si>
    <t>Palmer, Alexis</t>
  </si>
  <si>
    <t>Calder, Jeremy</t>
  </si>
  <si>
    <t>Haynie, Hannah</t>
  </si>
  <si>
    <t>Raymond, Chase</t>
  </si>
  <si>
    <t>MATH</t>
  </si>
  <si>
    <t>Beaudry, Agnes</t>
  </si>
  <si>
    <t>Czubak, Magdalena</t>
  </si>
  <si>
    <t>Deeley, Robin</t>
  </si>
  <si>
    <t>MCDB</t>
  </si>
  <si>
    <t>Arnoult, Nausica</t>
  </si>
  <si>
    <t>Brumbaugh, Justin</t>
  </si>
  <si>
    <t>Donaldson, Zoe</t>
  </si>
  <si>
    <t>Knight, Jennifer</t>
  </si>
  <si>
    <t>Niswander, Lee</t>
  </si>
  <si>
    <t>PHIL</t>
  </si>
  <si>
    <t>Staffel, Julia</t>
  </si>
  <si>
    <t>Talbot, Brian</t>
  </si>
  <si>
    <t>Cao, Gang</t>
  </si>
  <si>
    <t>Litos, Michael</t>
  </si>
  <si>
    <t>Lucas, Andrew</t>
  </si>
  <si>
    <t>Perepelitsa, Dennis</t>
  </si>
  <si>
    <t>Ulmer, Keith</t>
  </si>
  <si>
    <t>Wilcox, Bethany</t>
  </si>
  <si>
    <t>Nandkishore, Rahul</t>
  </si>
  <si>
    <t>PSCI</t>
  </si>
  <si>
    <t>Siegel, Alexandra</t>
  </si>
  <si>
    <t>Malloy, Tamar</t>
  </si>
  <si>
    <t>Park, Bora</t>
  </si>
  <si>
    <t>Philips, Andrew</t>
  </si>
  <si>
    <t>PSYC</t>
  </si>
  <si>
    <t>Pietri, Evava</t>
  </si>
  <si>
    <t>Knight , Erik</t>
  </si>
  <si>
    <t>Yuan, Lei</t>
  </si>
  <si>
    <t>Baratta, Michael</t>
  </si>
  <si>
    <t>Kaiser, Roselinde</t>
  </si>
  <si>
    <t>Pedersen, Eric</t>
  </si>
  <si>
    <t>Root, David</t>
  </si>
  <si>
    <t>Saddoris, Michael</t>
  </si>
  <si>
    <t>PWR</t>
  </si>
  <si>
    <t>Rios, Gabriela</t>
  </si>
  <si>
    <t>SLHS</t>
  </si>
  <si>
    <t>Hilger, Allison</t>
  </si>
  <si>
    <t>Baiduc, Rachael</t>
  </si>
  <si>
    <t>Bonino, Angela</t>
  </si>
  <si>
    <t>Damico, Jack</t>
  </si>
  <si>
    <t>SOCY</t>
  </si>
  <si>
    <t>Cook-Martin, David</t>
  </si>
  <si>
    <t>Desan, Mathieu</t>
  </si>
  <si>
    <t>Stevenson, Amanda</t>
  </si>
  <si>
    <t>Thomas, Kyle</t>
  </si>
  <si>
    <t>SPAN</t>
  </si>
  <si>
    <t>Quan, Tracy</t>
  </si>
  <si>
    <t>THDN</t>
  </si>
  <si>
    <t>Cloud, Anya</t>
  </si>
  <si>
    <t>Rich, Kevin</t>
  </si>
  <si>
    <t>Steuernagel, Marcos</t>
  </si>
  <si>
    <t>Wilkins, Helanius</t>
  </si>
  <si>
    <t>WGST</t>
  </si>
  <si>
    <t>Alomar, Maisam</t>
  </si>
  <si>
    <t>Soares, Kristie</t>
  </si>
  <si>
    <t>Ambrose, Kirk</t>
  </si>
  <si>
    <t>Amerika, Mark</t>
  </si>
  <si>
    <t>Cordova, James</t>
  </si>
  <si>
    <t>Roth, Yumi</t>
  </si>
  <si>
    <t>Richter, Antje</t>
  </si>
  <si>
    <t>Richter, Matthias</t>
  </si>
  <si>
    <t>Dukic, Vanja</t>
  </si>
  <si>
    <t>Lenaerts, Lan</t>
  </si>
  <si>
    <t>Goodrich, Jim</t>
  </si>
  <si>
    <t>Dukovic, Gordana</t>
  </si>
  <si>
    <t>Jonas, David</t>
  </si>
  <si>
    <t>Dusinberre, Elspeth</t>
  </si>
  <si>
    <t>Newlands, Carole</t>
  </si>
  <si>
    <t>Barger, Nichole</t>
  </si>
  <si>
    <t>Safran, Rebecca</t>
  </si>
  <si>
    <t>Hughes, Jonathan</t>
  </si>
  <si>
    <t>Carr, Julia</t>
  </si>
  <si>
    <t>Goodman, Nan</t>
  </si>
  <si>
    <t>Kocher, Ruth Ellen</t>
  </si>
  <si>
    <t>Zemka, Sue</t>
  </si>
  <si>
    <t>Neff, Jason</t>
  </si>
  <si>
    <t>Aldama, Arturo</t>
  </si>
  <si>
    <t>Greaney, Patrick</t>
  </si>
  <si>
    <t>Weber, Beverly</t>
  </si>
  <si>
    <t>Fenn, Elizabeth</t>
  </si>
  <si>
    <t>11004544 -- FENN RETENTION DISTRIBUTION
17203931 -- FENN RETENTION DISTRIBUTION</t>
  </si>
  <si>
    <t>Fleshner, Monika</t>
  </si>
  <si>
    <t>Heathwood, Christopher</t>
  </si>
  <si>
    <t>Romatschke, Paul</t>
  </si>
  <si>
    <t>Adler, Scott</t>
  </si>
  <si>
    <t>Bearce, David</t>
  </si>
  <si>
    <t>Sokhey, Anand</t>
  </si>
  <si>
    <t>Wolak, Jennifer</t>
  </si>
  <si>
    <t>Arch, Joanna</t>
  </si>
  <si>
    <t>van Boven, Leaf</t>
  </si>
  <si>
    <t>Pyrooz, David</t>
  </si>
  <si>
    <t>Sue, Christina</t>
  </si>
  <si>
    <t>Silleras-Fernandez, Nuria</t>
  </si>
  <si>
    <t>Ellsworth, Michelle</t>
  </si>
  <si>
    <t>Benefits Initiative - Shared Solution Information</t>
  </si>
  <si>
    <t>Campus information about the Benefits Initiative is located at https://www.colorado.edu/bfp/benefits.</t>
  </si>
  <si>
    <t>The College of Arts &amp; Sciences is providing a roadmap for the following three types of speedtypes that are eligible for the Benefits Initiative - Shared Solution, which goes into effect July 1, 2020.</t>
  </si>
  <si>
    <r>
      <t>1.</t>
    </r>
    <r>
      <rPr>
        <sz val="7"/>
        <color theme="1"/>
        <rFont val="Times New Roman"/>
        <family val="1"/>
      </rPr>
      <t xml:space="preserve">       </t>
    </r>
    <r>
      <rPr>
        <sz val="11"/>
        <color theme="1"/>
        <rFont val="Calibri"/>
        <family val="2"/>
        <scheme val="minor"/>
      </rPr>
      <t>DAICR</t>
    </r>
  </si>
  <si>
    <r>
      <t>2.</t>
    </r>
    <r>
      <rPr>
        <sz val="7"/>
        <color theme="1"/>
        <rFont val="Times New Roman"/>
        <family val="1"/>
      </rPr>
      <t xml:space="preserve">       </t>
    </r>
    <r>
      <rPr>
        <sz val="11"/>
        <color theme="1"/>
        <rFont val="Calibri"/>
        <family val="2"/>
        <scheme val="minor"/>
      </rPr>
      <t>Faculty Startup</t>
    </r>
  </si>
  <si>
    <r>
      <t>3.</t>
    </r>
    <r>
      <rPr>
        <sz val="7"/>
        <color theme="1"/>
        <rFont val="Times New Roman"/>
        <family val="1"/>
      </rPr>
      <t xml:space="preserve">       </t>
    </r>
    <r>
      <rPr>
        <sz val="11"/>
        <color theme="1"/>
        <rFont val="Calibri"/>
        <family val="2"/>
        <scheme val="minor"/>
      </rPr>
      <t>Faculty Retention</t>
    </r>
  </si>
  <si>
    <t xml:space="preserve">Startup and Retention Shared Solution Eligibility </t>
  </si>
  <si>
    <t xml:space="preserve">DAICR benefits allocations are based on a snapshot of salary expense in official departmental DAICR speedtypes from FY2018-2019.  Only those speedtypes with calculated fringe benefits deficits in that year will receive funding.  Any benefits charges above the amount allocated are the responsibility of the department.   </t>
  </si>
  <si>
    <t xml:space="preserve">These roadmaps include the specific departmental speedtypes that are eligible for  Shared Solution funding.  The eligible speedtypes listed in the roadmaps have been approved by campus for shared solution funding and no additional speedtypes will be added to the lists. For DAICR, the list includes the continuing and temporary budget amounts allocated.  The amount allocated for startups and retentions will depend on the level of salary charged to the speedtypes starting July 1, 2020.  After FY25, continuing budget funds the campus allocated to the college for the Shared Solution will be used by the college for new faculty startup packages. </t>
  </si>
  <si>
    <t>Villanea, Fernando</t>
  </si>
  <si>
    <t>11615 -- GOODRICH RESEARCH</t>
  </si>
  <si>
    <t>11011561 -- GOODRICH RESEARCH</t>
  </si>
  <si>
    <t>17201250 -- GOODRICH RESEARCH</t>
  </si>
  <si>
    <t>FY15</t>
  </si>
  <si>
    <t>FY16</t>
  </si>
  <si>
    <t>FY17</t>
  </si>
  <si>
    <t>FY18</t>
  </si>
  <si>
    <t>FY19</t>
  </si>
  <si>
    <t>TOTAL</t>
  </si>
  <si>
    <t>RETENTION COMMITMENT</t>
  </si>
  <si>
    <t>TOTAL RETENTION COMMITMENT</t>
  </si>
  <si>
    <t>STARTING NON-RETENTION BALANCE</t>
  </si>
  <si>
    <t>NON-RETENTION INCOME</t>
  </si>
  <si>
    <t>TOTAL NON-RETENTION</t>
  </si>
  <si>
    <t>STARTING RETENTION BALANCE</t>
  </si>
  <si>
    <t>RETENTION INCOME</t>
  </si>
  <si>
    <t>TOTAL RETENTION</t>
  </si>
  <si>
    <t>TOTAL EXPENDITURES &amp; TRANSFERS OUT</t>
  </si>
  <si>
    <t>NON-RETENTION FUNDS USED</t>
  </si>
  <si>
    <t>RETENTION FUNDS USED</t>
  </si>
  <si>
    <t>TOTAL FUNDS USED</t>
  </si>
  <si>
    <t>BALANCE OF UNUSED NON-RETENTION FUNDS</t>
  </si>
  <si>
    <t>BALANCE OF UNUSED RETENTION FUNDS</t>
  </si>
  <si>
    <t>YE BALANCE</t>
  </si>
  <si>
    <t>TRANSFER TO RETENTION ST</t>
  </si>
  <si>
    <t>11638 -- JONAS RESEARCH</t>
  </si>
  <si>
    <t>11011566 -- JONAS RESEARCH</t>
  </si>
  <si>
    <t>17204443 -- JONAS RESEARCH</t>
  </si>
  <si>
    <t>OTHER NON-RETENTION INCOME</t>
  </si>
  <si>
    <t>11863 -- FLESHNER OPERATIONS</t>
  </si>
  <si>
    <t>11017827 -- FLESHNER OPERATIONS</t>
  </si>
  <si>
    <t>17201420 -- FLESHNER OPERATIONS</t>
  </si>
  <si>
    <t>12048 -- ADLER E. SCOTT RESEARCH</t>
  </si>
  <si>
    <t>11015026 -- ADLER E. SCOTT RESEARCH</t>
  </si>
  <si>
    <t>17201331 -- ADLER E. SCOTT RESEARCH</t>
  </si>
  <si>
    <t>27309 -- MARK AMERIKA - RESEARCH</t>
  </si>
  <si>
    <t>11040457 -- MARK AMERIKA - RESEARCH</t>
  </si>
  <si>
    <t>17201707 -- MARK AMERIKA - RESEARCH</t>
  </si>
  <si>
    <t>27480 -- DUSINBERRE,RESEARCH</t>
  </si>
  <si>
    <t>11041011 -- DUSINBERRE-RESEARCH</t>
  </si>
  <si>
    <t>17201712 -- DUSINBERRE-RESEARCH</t>
  </si>
  <si>
    <t>29548 -- AMBROSE - RESEARCH</t>
  </si>
  <si>
    <t>11047471 -- AMBROSE - RESEARCH</t>
  </si>
  <si>
    <t>17201771 -- AMBROSE - RESEARCH</t>
  </si>
  <si>
    <t>31631 -- ROTH - RESEARCH</t>
  </si>
  <si>
    <t>11052198 -- ROTH - RESEARCH</t>
  </si>
  <si>
    <t>17201829 -- ROTH - RESEARCH</t>
  </si>
  <si>
    <t>33770 -- ALDAMA R&amp;D</t>
  </si>
  <si>
    <t>11057662 -- ALDAMA R&amp;D</t>
  </si>
  <si>
    <t>17201950 -- ALDAMA R&amp;D</t>
  </si>
  <si>
    <t>35423 -- WOLAK R&amp;D</t>
  </si>
  <si>
    <t>11062272 -- WOLAK RESEARCH</t>
  </si>
  <si>
    <t>17202023 -- WOLAK RESEARCH</t>
  </si>
  <si>
    <t>37522 -- GREANEY RESEARCH</t>
  </si>
  <si>
    <t>11066629 -- GREANEY RESEARCH</t>
  </si>
  <si>
    <t>17202094 -- GREANEY RESEARCH</t>
  </si>
  <si>
    <t>40145 -- GOODMAN GCAH/RESEARCH</t>
  </si>
  <si>
    <t>11071690 -- GOODMAN GCAH/RESEARCH</t>
  </si>
  <si>
    <t>17202182 -- GOODMAN GCAH/RESEARCH</t>
  </si>
  <si>
    <t>40277 -- HEATHWOOD RESEARCH</t>
  </si>
  <si>
    <t>11071951 -- HEATHWOOD RESEARCH</t>
  </si>
  <si>
    <t>17202192 -- HEATHWOOD RESEARCH</t>
  </si>
  <si>
    <t>41004 -- KOCHER - RESEARCH</t>
  </si>
  <si>
    <t>11073710 -- KOCHER - RESEARCH</t>
  </si>
  <si>
    <t>17202224 -- KOCHER - RESEARCH</t>
  </si>
  <si>
    <t>43282 -- M. RICHTER - RESEARCH</t>
  </si>
  <si>
    <t>11078918 -- M. RICHTER - RESEARCH</t>
  </si>
  <si>
    <t>17202337 -- M. RICHTER - RESEARCH</t>
  </si>
  <si>
    <t>43762 -- A. RICHTER - RESEARCH</t>
  </si>
  <si>
    <t>11080161 -- A. RICHTER - RESEARCH</t>
  </si>
  <si>
    <t>17202389 -- A. RICHTER - RESEARCH</t>
  </si>
  <si>
    <t>45758 -- CORDOVA - RESEARCH</t>
  </si>
  <si>
    <t>11086682 -- CORDOVA - RESEARCH</t>
  </si>
  <si>
    <t>17202523 -- CORDOVA - RESEARCH</t>
  </si>
  <si>
    <t>46125 -- SAFRAN RESEARCH</t>
  </si>
  <si>
    <t>11087541 -- SAFRAN RESEARCH</t>
  </si>
  <si>
    <t>17202553 -- SAFRAN RESEARCH</t>
  </si>
  <si>
    <t>46126 -- BARGER RESEARCH</t>
  </si>
  <si>
    <t>11087542 -- BARGER RESEARCH</t>
  </si>
  <si>
    <t>17202554 -- BARGER RESEARCH</t>
  </si>
  <si>
    <t>47836 -- NEWLANDS - RESEARCH</t>
  </si>
  <si>
    <t>11091821 -- NEWLANDS - RESEARCH</t>
  </si>
  <si>
    <t>17202624 -- NEWLANDS - RESEARCH</t>
  </si>
  <si>
    <t>48092 -- DUKOVIC - RESEARCH</t>
  </si>
  <si>
    <t>11092457 -- DUKOVIC - RESEARCH</t>
  </si>
  <si>
    <t>17202646 -- DUKOVIC - RESEARCH</t>
  </si>
  <si>
    <t>48157 -- SOKHEY ANAND RESEARCH</t>
  </si>
  <si>
    <t>11092629 -- ANAND SOKHEY RESEARCH</t>
  </si>
  <si>
    <t>17202653 -- ANAND SOKHEY RESEARCH</t>
  </si>
  <si>
    <t>48510 -- J HUGHES RESEARCH</t>
  </si>
  <si>
    <t>11093810 -- J HUGHES RESEARCH</t>
  </si>
  <si>
    <t>17202687 -- J HUGHES RESEARCH</t>
  </si>
  <si>
    <t>48656 -- SUE R&amp;D</t>
  </si>
  <si>
    <t>11094328 -- SUE R&amp;D</t>
  </si>
  <si>
    <t>17202707 -- SUE R&amp;D</t>
  </si>
  <si>
    <t>50097 -- BEARCE RESEARCH</t>
  </si>
  <si>
    <t>11000179 -- BEARCE RESEARCH</t>
  </si>
  <si>
    <t>17200228 -- BEARCE RESEARCH</t>
  </si>
  <si>
    <t>50151 -- DUKIC RESEARCH</t>
  </si>
  <si>
    <t>11000204 -- DUKIC RESEARCH</t>
  </si>
  <si>
    <t>17200235 -- DUKIC RESEARCH</t>
  </si>
  <si>
    <t>52859 -- ROMATSCHKE RESEARCH</t>
  </si>
  <si>
    <t>11000768 -- ROMATSCHKE RESEARCH</t>
  </si>
  <si>
    <t>11004720 -- FAB F213030</t>
  </si>
  <si>
    <t>17200355 -- ROMATSCHKE RESEARCH</t>
  </si>
  <si>
    <t>56014 -- STARTUP-DAVID</t>
  </si>
  <si>
    <t>11001631 -- DAVID - RESEARCH</t>
  </si>
  <si>
    <t>17200629 -- DAVID - RESEARCH</t>
  </si>
  <si>
    <t>59476 -- WEBER RESEARCH &amp; AWARDS</t>
  </si>
  <si>
    <t>11002386 -- WEBER RESEARCH &amp; AWARDS</t>
  </si>
  <si>
    <t>17201033 -- WEBER RESEARCH &amp; AWARDS</t>
  </si>
  <si>
    <t>63375 -- PYROOZ R&amp;D</t>
  </si>
  <si>
    <t>11003282 -- PYROOZ R&amp;D</t>
  </si>
  <si>
    <t>17203176 -- PYROOZ R&amp;D</t>
  </si>
  <si>
    <t>63460 -- ELLSWORTH RESEARCH</t>
  </si>
  <si>
    <t>11003304 -- ELLSWORTH RESEARCH</t>
  </si>
  <si>
    <t>17203188 -- ELLSWORTH RESEARCH</t>
  </si>
  <si>
    <t>65971 -- APRL   E. SCOTT ADLER LAB</t>
  </si>
  <si>
    <t>11003881 -- APRL ¿ E. SCOTT ADLER LAB</t>
  </si>
  <si>
    <t>17203532 -- APRL ¿ E. SCOTT ADLER LAB</t>
  </si>
  <si>
    <t>68077 -- LENAERTS - RESEARCH</t>
  </si>
  <si>
    <t>11004278 -- LENAERTS - RESEARCH</t>
  </si>
  <si>
    <t>17203795 -- LENAERTS - RESEARCH</t>
  </si>
  <si>
    <t>68203 -- ARCH - RESEARCH</t>
  </si>
  <si>
    <t>11004312 -- ARCH - RESEARCH</t>
  </si>
  <si>
    <t>17203820 -- ARCH - RESEARCH</t>
  </si>
  <si>
    <t>69002 -- CARR RESEARCH</t>
  </si>
  <si>
    <t>11004656 -- CARR RESEARCH</t>
  </si>
  <si>
    <t>17203974 -- CARR RESEARCH</t>
  </si>
  <si>
    <t>69893 -- NSF FACULTY SUPPORT/AWARDS</t>
  </si>
  <si>
    <t>11004903 -- NSF FACULTY SUPPORT/AWARDS</t>
  </si>
  <si>
    <t>17204091 -- NSF FACULTY SUPPORT/AWARDS</t>
  </si>
  <si>
    <t>76174 -- VAN BOVEN - CLIMATE COMM</t>
  </si>
  <si>
    <t>11006461 -- VAN BOVEN - CLIMATE COMM</t>
  </si>
  <si>
    <t>17204874 -- VAN BOVEN - CLIMATE COMM</t>
  </si>
  <si>
    <t>Montoya Castillo, Andres</t>
  </si>
  <si>
    <t>Figueroa Morales, Nuris</t>
  </si>
  <si>
    <t>Luh, Kyle</t>
  </si>
  <si>
    <t>For the shared solution, campus allocated $194,666 in continuing and $194,666 in temporary funds in FY21 directly to the speedtypes listed in column L.  The college contributed $3,140 continuing and temporary budget in FY21 due to an adjustment in the calculation. These amounts are fixed and will not be adjusted for actual activity.  The college received no other DAICR-related shared solution funds.  Only speedtypes with calculated benefits deficits in FY19 received funding.</t>
  </si>
  <si>
    <t>https://www.colorado.edu/asfacultystaff/budget/shared-solution/broll-whitepaper</t>
  </si>
  <si>
    <t xml:space="preserve">The college has written a whitepaper explaining the calculations and impact of the Shared Solution on Arts &amp; Sciences.  This whitepaper can be found at: </t>
  </si>
  <si>
    <r>
      <rPr>
        <b/>
        <sz val="12"/>
        <color theme="1"/>
        <rFont val="Calibri"/>
        <family val="2"/>
        <scheme val="minor"/>
      </rPr>
      <t>Eligible for Shared Solution funds.</t>
    </r>
    <r>
      <rPr>
        <sz val="12"/>
        <color theme="1"/>
        <rFont val="Calibri"/>
        <family val="2"/>
        <scheme val="minor"/>
      </rPr>
      <t xml:space="preserve"> Fringe benefits expenses will be paid with temporary budget funds provided 50% from A&amp;S and 50% from Campus.</t>
    </r>
  </si>
  <si>
    <r>
      <rPr>
        <u/>
        <sz val="11"/>
        <color theme="1"/>
        <rFont val="Calibri"/>
        <family val="2"/>
        <scheme val="minor"/>
      </rPr>
      <t>Startups</t>
    </r>
    <r>
      <rPr>
        <sz val="11"/>
        <color theme="1"/>
        <rFont val="Calibri"/>
        <family val="2"/>
        <scheme val="minor"/>
      </rPr>
      <t xml:space="preserve">: The startup roadmap includes all faculty startups in your department that are still active within the startup timeframe included in their offer letter. Faculty startups with offer letters dated after January 15, 2020 are included but are not eligible for the Shared Solution.  The roadmap will be updated peridically to include all active startups. </t>
    </r>
  </si>
  <si>
    <t>The Shared Solution is available only to faculty with offer letters dated on or before January 15, 2020.  Offers dated after January 15, 2020 are not eligible and payment of 100% of the benefit expense will be the responsibility of the speedtype associated with the salary expense. Eligible startups and retentions will have benefits fully covered via temporary budget until their funding expires, or for up to five years (through June 30, 2025), whichever comes first. The college received $261,544 in continuing funds based on a 50% share of the calculated benefit deficit from the FY19 base year.  These funds are held in the Dean's Office and funding is drawn monthly from this reserve to pay the college's 50% share of actual benefits expenses in startup and retention speedtypes.</t>
  </si>
  <si>
    <r>
      <rPr>
        <u/>
        <sz val="11"/>
        <color theme="1"/>
        <rFont val="Calibri"/>
        <family val="2"/>
        <scheme val="minor"/>
      </rPr>
      <t>Retentions</t>
    </r>
    <r>
      <rPr>
        <sz val="11"/>
        <color theme="1"/>
        <rFont val="Calibri"/>
        <family val="2"/>
        <scheme val="minor"/>
      </rPr>
      <t xml:space="preserve">: The retention roadmap lists the retentions eligible for Shared Solution funding. Retention funds that are not eligible are not included in the roadmap and 100% of the fringe benefit expense will be the responsibility of the speedtype associated with the salary expense.  Eligible retention funds have been transferred from faculty research speedtypes to a "Retention" speedtype used by the campus to manage the Shared Solution process through FY2025. The amount of funds transferred to the "Retention" speedtype is indicated in the roadmap and is based on the final cash balance in faculty research speedtypes as of June 30, 2020. The amount transferred was based on the flow of revenue and expenses in both fund 10 and fund 72 speedtypes between FY2016 and FY2020, using the rule that non-retention funds were the first funds used to cover expenses. The tables used to determine the retention balance that was  transferred is found on the Retention Balance Tables tab. Starting July 1, 2020, college and department retention funds should be transferred to the "Retention" speedype indicated in the roadmap. Only retention funds should be transferred to the "Retention " speedtype; all other faculty support funds should go to the faculty research speedtypes.  </t>
    </r>
  </si>
  <si>
    <r>
      <rPr>
        <b/>
        <sz val="12"/>
        <color theme="1"/>
        <rFont val="Calibri"/>
        <family val="2"/>
        <scheme val="minor"/>
      </rPr>
      <t>Not eligible for Shared Solution funds</t>
    </r>
    <r>
      <rPr>
        <sz val="12"/>
        <color theme="1"/>
        <rFont val="Calibri"/>
        <family val="2"/>
        <scheme val="minor"/>
      </rPr>
      <t>. 100% of fringe benefits expenses posted to the startup speedtype are the responsibilty of the faculty.</t>
    </r>
  </si>
  <si>
    <t>* Retained funds (including any deficit) will be transferred to a faculty research/support speedtype in the department and the startup speedtype will be inactivated. The A&amp;S Budget Office will contact depatments prior to transferring any retained funds to faculty research/support speedtypes. Any amount greater than the amount allowed to be retained will be swept back to the college. Transfers will occur before September.</t>
  </si>
  <si>
    <t>DEPARTMENT</t>
  </si>
  <si>
    <t>FACULTY NAME</t>
  </si>
  <si>
    <t>STARTUP SPEEDTYPES</t>
  </si>
  <si>
    <t>FINAL FISCAL YEAR OF STARTUP TIMEFRAME</t>
  </si>
  <si>
    <t>$ MAXIMUM THAT CAN BE RETAINED *</t>
  </si>
  <si>
    <t>11003641 -- KASSIANIDOU - STARTUP FY24
17203364 -- KASSIANIDOU - STARTUP FY24</t>
  </si>
  <si>
    <t>11007048 -- O'GRADY - STARTUP FY28
17205093 -- O'GRADY - STARTUP FY28</t>
  </si>
  <si>
    <t>11004423 -- SHELL - STARTUP FY22
17203853 -- SHELL - STARTUP FY22</t>
  </si>
  <si>
    <t>11005218 -- SU - STARTUP FY26
17204282 -- SU - STARTUP FY26</t>
  </si>
  <si>
    <t>11006158 -- TSOUHLARAKIS - STARTUP FY27
17204711 -- TSOUHLARAKIS - STARTUP FY27</t>
  </si>
  <si>
    <t>FY2015</t>
  </si>
  <si>
    <t>FY2016</t>
  </si>
  <si>
    <t>FY2017</t>
  </si>
  <si>
    <t>FY2018</t>
  </si>
  <si>
    <t>FY2019</t>
  </si>
  <si>
    <t>FY2020</t>
  </si>
  <si>
    <t>FY2021</t>
  </si>
  <si>
    <t>FY2022</t>
  </si>
  <si>
    <t>FY2023</t>
  </si>
  <si>
    <t>FY2024</t>
  </si>
  <si>
    <t>FY2025</t>
  </si>
  <si>
    <t>FY2026</t>
  </si>
  <si>
    <t>FY2027</t>
  </si>
  <si>
    <t>FY2028</t>
  </si>
  <si>
    <t>FY2029</t>
  </si>
  <si>
    <t>FY2030</t>
  </si>
  <si>
    <t>FY2031</t>
  </si>
  <si>
    <t/>
  </si>
  <si>
    <t>11003571 -- STARTUP - ALEXANDER FY22
17203327 -- STARTUP - ALEXANDER FY22</t>
  </si>
  <si>
    <t>11006046 -- BURGE - STARTUP FY25
17204643 -- BURGE - STARTUP FY25</t>
  </si>
  <si>
    <t>11006713 -- EO - STARTUP FY27
17204984 -- EO - STARTUP FY27</t>
  </si>
  <si>
    <t>11005163 -- LEE C - STARTUP FY24
17204257 -- LEE C - STARTUP FY24</t>
  </si>
  <si>
    <t>11005177 -- SHIH - STARTUP FY24
17204264 -- SHIH - STARTUP FY24</t>
  </si>
  <si>
    <t>11005216 -- THOMPSON - STARTUP FY24
17204281 -- THOMPSON - STARTUP FY24</t>
  </si>
  <si>
    <t>11002445 -- COOL - STARTUP FY22
17201066 -- COOL - STARTUP FY22</t>
  </si>
  <si>
    <t>11004277 -- KURNICK - STARTUP FY22
17203794 -- KURNICK - STARTUP FY22</t>
  </si>
  <si>
    <t>11007182 -- VILLANEA - STARTUP FY27
17205195 -- VILLANEA - STARTUP FY27</t>
  </si>
  <si>
    <t>Corona, Eduardo</t>
  </si>
  <si>
    <t>11007683 -- CORONA - STARTUP FY26
17205365 -- CORONA - STARTUP FY26</t>
  </si>
  <si>
    <t>11006048 -- GILLMAN - STARTUP FY25
17204644 -- GILLMAN - STARTUP FY25</t>
  </si>
  <si>
    <t>11003573 -- STARTUP - HUANG FY22
17203328 -- STARTUP - HUANG FY22</t>
  </si>
  <si>
    <t>11003452 -- STARTUP - KILPATRICK FY22
17203274 -- STARTUP - KILPATRICK FY22</t>
  </si>
  <si>
    <t>11006026 -- RAISSI - STARTUP FY25
17204633 -- RAISSI - STARTUP FY25</t>
  </si>
  <si>
    <t>11005150 -- RODRIGUEZ-BUNN-STARTUP FY24
17204250 -- RODRIGUEZ-BUNN-STARTUP FY24</t>
  </si>
  <si>
    <t>11003862 -- STARTUP - VANCE FY22
17203515 -- STARTUP - VANCE FY22</t>
  </si>
  <si>
    <t>11003724 -- BERTA-THOMPSON - STARTUP FY23
17203418 -- BERTA-THOMPSON - STARTUP FY23</t>
  </si>
  <si>
    <t>11004966 -- KELLER STARTUP FY22
17204140 -- KELLER STARTUP FY22</t>
  </si>
  <si>
    <t>11006112 -- MACGREGOR - STARTUP FY26
17204691 -- MACGREGOR - STARTUP FY26</t>
  </si>
  <si>
    <t>11006733 -- NELSON - STARTUP FY27
17204999 -- NELSON - STARTUP FY27</t>
  </si>
  <si>
    <t>11006727 -- DINEZIO - STARTUP FY26
17204996 -- DINEZIO - STARTUP FY26</t>
  </si>
  <si>
    <t>11005701 -- GIGLIO - STARTUP FY26
17204496 -- GIGLIO - STARTUP FY26</t>
  </si>
  <si>
    <t>11005699 -- SUBRAMANIAN - STARTUP FY26
17204495 -- SUBRAMANIAN - STARTUP FY26</t>
  </si>
  <si>
    <t>11005522 -- WANG Z - STARTUP FY24
17204452 -- WANG Z - STARTUP FY24</t>
  </si>
  <si>
    <t>11006101 -- WINTERS - STARTUP FY25
17204686 -- WINTERS - STARTUP FY25</t>
  </si>
  <si>
    <t>11006833 -- AYDIN - STARTUP FY27
17205064 -- AYDIN - STARTUP FY27</t>
  </si>
  <si>
    <t>11007105 -- KASINATH - STARTUP FY27
17205143 -- KASINATH - STARTUP FY27</t>
  </si>
  <si>
    <t>11003056 -- STARTUP - LUGER FY23
17203017 -- STARTUP - LUGER FY23</t>
  </si>
  <si>
    <t>11002415 -- SPENCER - STARTUP FY23
17201052 -- SPENCER - STARTUP FY23</t>
  </si>
  <si>
    <t>11006044 -- WHITELEY AARON - STARTUP FY26
17204642 -- WHITELEY AARON - STARTUP FY26</t>
  </si>
  <si>
    <t>11006200 -- WHITELEY ALEX - STARTUP FY26
17204738 -- WHITELEY ALEX - STARTUP FY26</t>
  </si>
  <si>
    <t>11003034 -- STARTUP - BROWNE FY23
17203005 -- STARTUP - BROWNE FY23</t>
  </si>
  <si>
    <t>11003685 -- LUCA - STARTUP FY24
17203386 -- LUCA - STARTUP FY24</t>
  </si>
  <si>
    <t>11006729 -- MONTOYA-CASTILLO STARTUP FY27
17204997 -- MONTOYA-CASTILLO STARTUP FY27</t>
  </si>
  <si>
    <t>11006109 -- PARK - STARTUP FY26
17204689 -- PARK - STARTUP FY26</t>
  </si>
  <si>
    <t>11003722 -- SHARMA - STARTUP FY23
17203417 -- SHARMA - STARTUP FY23</t>
  </si>
  <si>
    <t>11004279 -- NEGRI - STARTUP FY23
17203796 -- NEGRI - STARTUP FY23</t>
  </si>
  <si>
    <t>11006042 -- HERZ - STARTUP FY24
17204641 -- HERZ - STARTUP FY24</t>
  </si>
  <si>
    <t>11003575 -- STARTUP - KOSTER FY24
17203329 -- STARTUP - KOSTER FY24</t>
  </si>
  <si>
    <t>11003454 -- STARTUP - NAKASSIS FY20
17203275 -- STARTUP - NAKASSIS FY22</t>
  </si>
  <si>
    <t>11004286 -- STARTUP - TRNKA-AMRHEIN FY25
17203803 -- STARTUP - TRNKA-AMRHEIN FY25</t>
  </si>
  <si>
    <t>11003687 -- CORWIN - STARTUP FY23
17203387 -- CORWIN - STARTUP FY23</t>
  </si>
  <si>
    <t>11006274 -- DEE - STARTUP FY26
17204784 -- DEE - STARTUP FY26</t>
  </si>
  <si>
    <t>11003042 -- STARTUP - EMERY FY22
17203009 -- STARTUP - EMERY FY22</t>
  </si>
  <si>
    <t>11006839 -- KAMATH - STARTUP FY28
17205067 -- KAMATH - STARTUP FY28</t>
  </si>
  <si>
    <t>11006336 -- MCADAM - STARTUP FY26
17204825 -- MCADAM - STARTUP FY26</t>
  </si>
  <si>
    <t>11004330 -- QUANDT - STARTUP FY24
17203837 -- QUANDT - STARTUP FY24</t>
  </si>
  <si>
    <t>11006359 -- RESASCO - STARTUP FY26
17204842 -- RESASCO - STARTUP FY26</t>
  </si>
  <si>
    <t>11003456 -- STARTUP - TAYLOR FY23
17203276 -- STARTUP - TAYLOR FY23</t>
  </si>
  <si>
    <t>11004276 -- JAWORSKI - STARTUP FY25
17203793 -- JAWORSKI - STARTUP FY25</t>
  </si>
  <si>
    <t>11003727 -- KIMBALL - STARTUP FY23
17203420 -- KIMBALL - STARTUP FY23</t>
  </si>
  <si>
    <t>11003585 -- STARTUP - MANSFIELD FY23
17203334 -- STARTUP - MANSFIELD FY23</t>
  </si>
  <si>
    <t>11005173 -- MCCLOSKEY - STARTUP FY26
17204262 -- MCCLOSKEY - STARTUP FY26</t>
  </si>
  <si>
    <t>11004280 -- NIGAI - STARTUP FY25
17203797 -- NIGAI - STARTUP FY25</t>
  </si>
  <si>
    <t>11003587 -- STARTUP - PERI FY25
17203335 -- STARTUP - PERI FY25</t>
  </si>
  <si>
    <t>11006731 -- SONG - STARTUP FY28
17204998 -- SONG - STARTUP FY28</t>
  </si>
  <si>
    <t>Charles, Julia</t>
  </si>
  <si>
    <t>11007668 -- J CHARLES - STARTUP FY29
17205359 -- J CHARLES - STARTUP FY29</t>
  </si>
  <si>
    <t>11006063 -- MITCHELL - STARTUP FY28
17204655 -- MITCHELL - STARTUP FY28</t>
  </si>
  <si>
    <t>11005410 -- QUEEN - STARTUP FY24
17204392 -- QUEEN - STARTUP FY24</t>
  </si>
  <si>
    <t>11005232 -- ROBERTSON - STARTUP FY24
17204291 -- ROBERTSON - STARTUP FY24</t>
  </si>
  <si>
    <t>11007109 -- BAILEY - STARTUP FY27
17205145 -- BAILEY - STARTUP FY27</t>
  </si>
  <si>
    <t>11004273 -- BROOKS - STARTUP FY24
17203790 -- BROOKS - STARTUP FY24</t>
  </si>
  <si>
    <t>11003040 -- STARTUP - CIPLET FY22
17203008 -- STARTUP - CIPLET FY22</t>
  </si>
  <si>
    <t>11006831 -- MEHRABI - STARTUP FY27
17205063 -- MEHRABI - STARTUP FY27</t>
  </si>
  <si>
    <t>11006304 -- MILLER - STARTUP FY26
17204808 -- MILLER - STARTUP FY26</t>
  </si>
  <si>
    <t>11002429 -- NEWTON - STARTUP FY22
17201059 -- NEWTON - STARTUP FY22</t>
  </si>
  <si>
    <t>11006735 -- AVALOS - STARTUP FY27
17205000 -- AVALOS - STARTUP FY27</t>
  </si>
  <si>
    <t>11006156 -- HO - STARTUP FY25
17204710 -- HO - STARTUP FY25</t>
  </si>
  <si>
    <t>11004282 -- ORDAZ - STARTUP FY24
17203799 -- ORDAZ - STARTUP FY24</t>
  </si>
  <si>
    <t>11004332 -- SEPULVEDA E - STARTUP FY23
17203839 -- SEPULVEDA E - STARTUP FY23</t>
  </si>
  <si>
    <t>11006106 -- UPADHYAY - STARTUP FY26
17204687 -- UPADHYAY - STARTUP FY26</t>
  </si>
  <si>
    <t>11005154 -- VILLANUEVA - STARTUP FY24
17204252 -- VILLANUEVA - STARTUP FY24</t>
  </si>
  <si>
    <t>11005152 -- SAMUELSON - STARTUP FY24
17204251 -- SAMUELSON - STARTUP FY24</t>
  </si>
  <si>
    <t>11002341 -- JENNIFER BALCH - STARTUP FY22
17201008 -- JENNIFER BALCH - STARTUP FY22</t>
  </si>
  <si>
    <t>11007116 -- CAO G. - STARTUP FY27
17205151 -- CAO G. - STARTUP FY27</t>
  </si>
  <si>
    <t>11006267 -- KARIMZADEH - STARTUP FY26
17204778 -- KARIMZADEH - STARTUP FY26</t>
  </si>
  <si>
    <t>11005159 -- LININGER - STARTUP FY24
17204255 -- LININGER - STARTUP FY24</t>
  </si>
  <si>
    <t>11006229 -- RANJBAR - STARTUP FY26
17204758 -- RANJBAR - STARTUP FY26</t>
  </si>
  <si>
    <t>11003577 -- STARTUP - REID FY23
17203330 -- STARTUP - REID FY23</t>
  </si>
  <si>
    <t>11004288 -- TRUELOVE - STARTUP FY23
17203805 -- TRUELOVE - STARTUP FY23</t>
  </si>
  <si>
    <t>11004633 -- ARTHURS - STARTUP FY23
17203946 -- ARTHURS - STARTUP FY23</t>
  </si>
  <si>
    <t>11005491 -- CLARK - STARTUP FY25
17204440 -- CLARK - STARTUP FY25</t>
  </si>
  <si>
    <t>11006737 -- CROW - STARTUP FY27
17205001 -- CROW - STARTUP FY27</t>
  </si>
  <si>
    <t>11002659 -- KOPF STARTUP FY2022
17203180 -- KOPF STARTUP FY2022</t>
  </si>
  <si>
    <t>11002489 -- SEPULVEDA - STARTUP FY25
17201092 -- SEPULVEDA - STARTUP FY25</t>
  </si>
  <si>
    <t>11002537 -- SNELL START-UP FUNDING FY25
17201117 -- SNELL START-UP FUNDING</t>
  </si>
  <si>
    <t>11004287 -- TROWER - STARTUP FY23
17203804 -- TROWER - STARTUP FY23</t>
  </si>
  <si>
    <t>11003689 -- WING - STARTUP FY23
17203388 -- WING - STARTUP FY23</t>
  </si>
  <si>
    <t>11006741 -- OSIPOVA - STARTUP FY25
17205002 -- OSIPOVA - STARTUP FY25</t>
  </si>
  <si>
    <t>11005171 -- KALISMAN - STARTUP FY26
17204261 -- KALISMAN - STARTUP FY26</t>
  </si>
  <si>
    <t>11006743 -- HUTCHINSON - STARTUP FY28
17205003 -- HUTCHINSON - STARTUP FY28</t>
  </si>
  <si>
    <t>Lawrence-Sanders, Ashleigh</t>
  </si>
  <si>
    <t>11007670 -- SANDERS - STARTUP FY28
17205360 -- SANDERS - STARTUP FY28</t>
  </si>
  <si>
    <t>11003583 -- LOVEJOY - STARTUP FY24
17203333 -- LOVEJOY - STARTUP FY24</t>
  </si>
  <si>
    <t>11006262 -- MENDOZA - STARTUP FY27
17204776 -- MENDOZA - STARTUP FY27</t>
  </si>
  <si>
    <t>11005161 -- SACHS - STARTUP FY25
17204256 -- SACHS - STARTUP FY25</t>
  </si>
  <si>
    <t>11004271 -- ALDERETE - STARTUP FY24
17203788 -- ALDERETE - STARTUP FY24</t>
  </si>
  <si>
    <t>11004281 -- OPP - STARTUP FY24
17203798 -- OPP - STARTUP FY24</t>
  </si>
  <si>
    <t>11006850 -- TAN - STARTUP FY27
17205076 -- TAN - STARTUP FY27</t>
  </si>
  <si>
    <t>11004505 -- VETTER - STARTUP FY23
17203901 -- VETTER - STARTUP FY23</t>
  </si>
  <si>
    <t>11006038 -- CALDER - STARTUP FY26
17204639 -- CALDER - STARTUP FY26</t>
  </si>
  <si>
    <t>11006145 -- HAYNIE - STARTUP FY26
17204707 -- HAYNIE - STARTUP FY26</t>
  </si>
  <si>
    <t>11006756 -- PALMER - STARTUP FY27
17205011 -- PALMER - STARTUP FY27</t>
  </si>
  <si>
    <t>11003656 -- RAYMOND - STARTUP FY22
17203373 -- RAYMOND - STARTUP FY22</t>
  </si>
  <si>
    <t>11003579 -- STARTUP - BEAUDRY FY23
17203331 -- STARTUP - BEAUDRY FY23</t>
  </si>
  <si>
    <t>11003691 -- CZUBAK - STARTUP FY23
17203389 -- CZUBAK - STARTUP FY23</t>
  </si>
  <si>
    <t>11004275 -- DEELEY - STARTUP FY24
17203792 -- DEELEY - STARTUP FY24</t>
  </si>
  <si>
    <t>11007264 -- LUH - STARTUP FY27
17205228 -- LUH - STARTUP FY27</t>
  </si>
  <si>
    <t>11005169 -- ARNOULT - STARTUP FY28
17204260 -- ARNOULT - STARTUP FY28</t>
  </si>
  <si>
    <t>11005167 -- BRUMBAUGH - STARTUP FY28
17204259 -- BRUMBAUGH - STARTUP FY28</t>
  </si>
  <si>
    <t>11003477 -- STARTUP - DONALDSON FY23
17203287 -- STARTUP - DONALDSON FY23</t>
  </si>
  <si>
    <t>11003049 -- STARTUP - KNIGHT FY22
17203013 -- STARTUP - KNIGHT FY22</t>
  </si>
  <si>
    <t>11004714 -- STARTUP - NISWANDER FY26
17204012 -- STARTUP - NISWANDER FY26</t>
  </si>
  <si>
    <t>11005146 -- STAFFEL - STARTUP FY23
17204248 -- STAFFEL - STARTUP FY23</t>
  </si>
  <si>
    <t>11005148 -- TALBOT - STARTUP FY23
17204249 -- TALBOT - STARTUP FY23</t>
  </si>
  <si>
    <t>11003480 -- STARTUP - CAO FY22
17203290 -- STARTUP - CAO FY22</t>
  </si>
  <si>
    <t>11007102 -- MORALES - STARTUP FY27
17205139 -- MORALES - STARTUP FY27</t>
  </si>
  <si>
    <t>11003720 -- LITOS - STARTUP FY23
17203416 -- LITOS - STARTUP FY23</t>
  </si>
  <si>
    <t>11006036 -- LUCAS - STARTUP FY25
17204638 -- LUCAS - STARTUP FY25</t>
  </si>
  <si>
    <t>11003718 -- PEREPELITSA - STARTUP FY23
17203415 -- PEREPELITSA - STARTUP FY23</t>
  </si>
  <si>
    <t>11004289 -- ULMER - STARTUP FY23
17203806 -- ULMER - STARTUP FY23</t>
  </si>
  <si>
    <t>11005165 -- WILCOX - STARTUP FY24
17204258 -- WILCOX - STARTUP FY24</t>
  </si>
  <si>
    <t>11006034 -- MALLOY - STARTUP FY26
17204637 -- MALLOY - STARTUP FY26</t>
  </si>
  <si>
    <t>11005230 -- PARK - STARTUP FY25
17204290 -- PARK - STARTUP FY25</t>
  </si>
  <si>
    <t>11004284 -- PHILIPS - STARTUP FY28
17203801 -- PHILIPS - STARTUP FY28</t>
  </si>
  <si>
    <t>11006745 -- SIEGEL- STARTUP FY31
17205004 -- SIEGEL- STARTUP FY31</t>
  </si>
  <si>
    <t>11006338 -- BARATTA - STARTUP FY26
17204826 -- BARATTA - STARTUP FY26</t>
  </si>
  <si>
    <t>11003400 -- STARTUP - DONALDSON FY23
17203238 -- STARTUP - DONALDSON FY23</t>
  </si>
  <si>
    <t>11005156 -- KAISER - STARTUP FY25
17204253 -- KAISER - STARTUP FY25</t>
  </si>
  <si>
    <t>11006837 -- KNIGHT - STARTUP FY27
17205066 -- KNIGHT - STARTUP FY27</t>
  </si>
  <si>
    <t>11004283 -- PEDERSEN - STARTUP FY24
17203800 -- PEDERSEN - STARTUP FY24</t>
  </si>
  <si>
    <t>11006852 -- PIETRI - STARTUP FY27
17205077 -- PIETRI - STARTUP FY27</t>
  </si>
  <si>
    <t>11004285 -- ROOT - STARTUP FY24
17203802 -- ROOT - STARTUP FY24</t>
  </si>
  <si>
    <t>11001829 -- SADDORIS - STARTUP FY21
17200734 -- SADDORIS - STARTUP FY22</t>
  </si>
  <si>
    <t>11006788 -- YUAN - STARTUP FY27
17205031 -- YUAN - STARTUP FY27</t>
  </si>
  <si>
    <t>11006747 -- RIOS - STARTUP FY26
17205005 -- RIOS - STARTUP FY26</t>
  </si>
  <si>
    <t>11003464 -- STARTUP - BAIDUC FY22
17203280 -- STARTUP - BAIDUC FY22</t>
  </si>
  <si>
    <t>11003466 -- STARTUP - BONINO FY22
17203281 -- STARTUP - BONINO FY22</t>
  </si>
  <si>
    <t>11006032 -- DAMICO - STARTUP FY26
17204636 -- DAMICO - STARTUP FY26</t>
  </si>
  <si>
    <t>11006751 -- HILGER - STARTUP FY25
17205007 -- HILGER - STARTUP FY25</t>
  </si>
  <si>
    <t>11006028 -- COOK-MARTIN - STARTUP FY26
17204634 -- COOK-MARTIN - STARTUP FY26</t>
  </si>
  <si>
    <t>11003468 -- STARTUP - DESAN FY22
17203282 -- STARTUP - DESAN FY22</t>
  </si>
  <si>
    <t>11003470 -- STARTUP - STEVENSON FY22
17203283 -- STARTUP - STEVENSON FY22</t>
  </si>
  <si>
    <t>11006030 -- THOMAS - STARTUP FY25
17204635 -- THOMAS - STARTUP FY25</t>
  </si>
  <si>
    <t>11006040 -- ORTEGA-GUZMAN - STARTUP FY24
17204640 -- ORTEGA-GUZMAN - STARTUP FY24</t>
  </si>
  <si>
    <t>11006749 -- QUAN - STARTUP FY25
17205006 -- QUAN - STARTUP FY25</t>
  </si>
  <si>
    <t>11006835 -- CLOUD - STARTUP FY27
17205065 -- CLOUD - STARTUP FY27</t>
  </si>
  <si>
    <t>11003693 -- RICH - STARTUP FY25
17203390 -- RICH - STARTUP FY25</t>
  </si>
  <si>
    <t>11003472 -- STARTUP - STEUERNAGEL FY25
17203284 -- STARTUP - STEUERNAGEL FY25</t>
  </si>
  <si>
    <t>11003530 -- WILKINS-STARTUP FY25
17203308 -- WILKINS-STARTUP FY25</t>
  </si>
  <si>
    <t>11005144 -- ALOMAR - STARTUP FY24
17204247 -- ALOMAR - STARTUP FY24</t>
  </si>
  <si>
    <t>11006096 -- MEHTA - STARTUP FY26
17204684 -- MEHTA - STARTUP FY26</t>
  </si>
  <si>
    <t>11004463 -- SOARES - STARTUP FY23
17203870 -- SOARES - STARTUP FY23</t>
  </si>
  <si>
    <t>Gutierrez Lorenzo, Ambrocio</t>
  </si>
  <si>
    <t>11007744 -- LORENZO - STARTUP FY27
17205389 -- LORENZO - STARTUP FY27</t>
  </si>
  <si>
    <t>Myers, Skinner</t>
  </si>
  <si>
    <t>11007779 -- MYERS S - STARTUP FY26
17205405 -- MYERS S - STARTUP FY26</t>
  </si>
  <si>
    <t>INCLUDE IN ROADMAP</t>
  </si>
  <si>
    <t>y</t>
  </si>
  <si>
    <t>n</t>
  </si>
  <si>
    <t>Y</t>
  </si>
  <si>
    <t>STARTUP STATUS FOR REVIEW
[considered complete if not tracked by A&amp;S]</t>
  </si>
  <si>
    <t>active</t>
  </si>
  <si>
    <t>HIDE THIS COLUMN</t>
  </si>
  <si>
    <t>ELIGIBLE FOR SHARED SOLUTION</t>
  </si>
  <si>
    <t>RETENTION SPEEDTYPES FOR FACULTY ELIGIBLE FOR THE SHARED SOLUTION</t>
  </si>
  <si>
    <t>FUNDS TRANSFERRED FROM FACULTY TO RETENTION SPEEDTYPE</t>
  </si>
  <si>
    <t>11007085 -- RETENTION - ADLER LAB
17205122 -- RETENTION - ADLER LAB</t>
  </si>
  <si>
    <t>11007086 -- RETENTION - ADLER RESEARCH
17205123 -- RETENTION - ADLER RESEARCH</t>
  </si>
  <si>
    <t>11007063 -- RETENTION - ALDAMA
17205100 -- RETENTION - ALDAMA</t>
  </si>
  <si>
    <t>11007068 -- RETENTION - AMBROSE
17205105 -- RETENTION - AMBROSE</t>
  </si>
  <si>
    <t>11007069 -- RETENTION - AMERIKA
17205106 -- RETENTION - AMERIKA</t>
  </si>
  <si>
    <t>11007072 -- RETENTION - ARCH
17205109 -- RETENTION - ARCH</t>
  </si>
  <si>
    <t>11007097 -- RETENTION - BARGER
17205134 -- RETENTION - BARGER</t>
  </si>
  <si>
    <t>11007087 -- RETENTION - BEARCE
17205124 -- RETENTION - BEARCE</t>
  </si>
  <si>
    <t>11007057 -- RETENTION - CARR
17205096 -- RETENTION - CARR</t>
  </si>
  <si>
    <t>11007070 -- RETENTION - CORDOVA
17205107 -- RETENTION - CORDOVA</t>
  </si>
  <si>
    <t>11007092 -- RETENTION - DUKIC
17205129 -- RETENTION - DUKIC</t>
  </si>
  <si>
    <t>11007095 -- RETENTION - DUKOVIC
17205132 -- RETENTION - DUKOVIC</t>
  </si>
  <si>
    <t>11007077 -- RETENTION - DUSINBERRE
17205114 -- RETENTION - DUSINBERRE</t>
  </si>
  <si>
    <t>11007067 -- RETENTION - ELLSWORTH
17205104 -- RETENTION - ELLSWORTH</t>
  </si>
  <si>
    <t>11007099 -- RETENTION - FLESHNER
17205136 -- RETENTION - FLESHNER</t>
  </si>
  <si>
    <t>11007058 -- RETENTION - GOODMAN
17205097 -- RETENTION - GOODMAN</t>
  </si>
  <si>
    <t>11007094 -- RETENTION - GOODRICH
17205131 -- RETENTION - GOODRICH</t>
  </si>
  <si>
    <t>11007064 -- RETENTION - GREANEY
17205101 -- RETENTION - GREANEY</t>
  </si>
  <si>
    <t>11007083 -- RETENTION - HEATHWOOD
17205120 -- RETENTION - HEATHWOOD</t>
  </si>
  <si>
    <t>11007055 -- RETENTION - HUGHES
17205094 -- RETENTION - HUGHES</t>
  </si>
  <si>
    <t>11007096 -- RETENTION - JONAS
17205133 -- RETENTION - JONAS</t>
  </si>
  <si>
    <t>11007059 -- RETENTION - KOCHER
17205098 -- RETENTION - KOCHER</t>
  </si>
  <si>
    <t>11007093 -- RETENTION - LENAERTS
17205130 -- RETENTION - LENAERTS</t>
  </si>
  <si>
    <t>11006819 -- RETENTION - NANDKISHORE
17205052 -- RETENTION - NANDKISHORE</t>
  </si>
  <si>
    <t>11007080 -- RETENTION - SILC DIR NEFF
17205117 -- RETENTION - SILC DIR NEFF</t>
  </si>
  <si>
    <t>11007081 -- RETENTION - SILC RESEARCH NEFF
17205118 -- RETENTION - SILC RESEARCH NEFF</t>
  </si>
  <si>
    <t>11007082 -- RETENTION - SILC STAFF NEFF
17205119 -- RETENTION - SILC STAFF NEFF</t>
  </si>
  <si>
    <t>11007078 -- RETENTION - NEWLANDS
17205115 -- RETENTION - NEWLANDS</t>
  </si>
  <si>
    <t>11007089 -- RETENTION - PYROOZ
17205126 -- RETENTION - PYROOZ</t>
  </si>
  <si>
    <t>11007075 -- RETENTION - A RICHTER
17205112 -- RETENTION - A RICHTER</t>
  </si>
  <si>
    <t>11007076 -- RETENTION - M RICHTER
17205113 -- RETENTION - M RICHTER</t>
  </si>
  <si>
    <t>11007101 -- RETENTION - ROMATSCHKE
17205138 -- RETENTION - ROMATSCHKE</t>
  </si>
  <si>
    <t>11007071 -- RETENTION - ROTH
17205108 -- RETENTION - ROTH</t>
  </si>
  <si>
    <t>11007098 -- RETENTION - SAFRAN
17205135 -- RETENTION - SAFRAN</t>
  </si>
  <si>
    <t>11007066 -- RETENTION - SILLERAS-FERNANDEZ
17205103 -- RETENTION - SILLERAS-FERNANDEZ</t>
  </si>
  <si>
    <t>11007084 -- RETENTION - A SOKHEY
17205121 -- RETENTION - A SOKHEY</t>
  </si>
  <si>
    <t>11007090 -- RETENTION - SUE
17205127 -- RETENTION - SUE</t>
  </si>
  <si>
    <t>11007073 -- RETENTION - CLIMATE VAN BOVEN
17205110 -- RETENTION - CLIMATE VAN BOVEN</t>
  </si>
  <si>
    <t>11007065 -- RETENTION - WEBER
17205102 -- RETENTION - WEBER</t>
  </si>
  <si>
    <t>11007088 -- RETENTION - WOLAK 2020
17205125 -- RETENTION - WOLAK 2020</t>
  </si>
  <si>
    <t>11007062 -- RETENTION - ZEMKA
17205099 -- RETENTION - ZEMKA</t>
  </si>
  <si>
    <t>LAST UPDATED 05/27/2021</t>
  </si>
  <si>
    <t xml:space="preserve">Faculty retentions eligible for the campus Shared Solution funding are included in table below. Eligible retention funds have been transferred from faculty research/support speedtypes to "Retention" speedtypes that campus uses to manage the Shared Solution process through FY2025. The amount transferred to "Retention" speedtypes is indicated below and was based on the final cash balance in faculty research/support speedtypes as of June 30, 2020. The amount transferred was determine using the flow of revenue and expenses in fund 10 and 72 speedtypes between FY2016 and FY2020, using the rule that non-retention funds were the first funds used to cover expenses. Tables used to determine the amount transferred are found on the Retention Balance Tables tab. Starting July 1, 2020, any remaining retention payments for the faculty listed below should be transferred to the "Retention" speedype. Only retention funds should be transferred to the "Retention" speedtype; any other support funds should be transferred to the faculty research/support speedtype.  The remaining balance in "Retention" spedtypes at the end of FY2025 will be transferred to faculty research/support speedtypes and the "Rentention" speedtypes inactivated. 
Faculty not listed below are not eligible for the Shared Solution. Retention funds not eligible for the Shared Solution are transferred to a faculty reseach/support speedtypes and 100% of the fringe benefits expense will be the responsibility of the speedtype associated with the salary expense.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</si>
</sst>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mm/dd/yyyy\ h:mm:AM/PM"/>
  </numFmts>
  <fonts count="19"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indexed="8"/>
      <name val="Calibri"/>
      <family val="2"/>
      <scheme val="minor"/>
    </font>
    <font>
      <u/>
      <sz val="11"/>
      <color theme="1"/>
      <name val="Calibri"/>
      <family val="2"/>
      <scheme val="minor"/>
    </font>
    <font>
      <u/>
      <sz val="14"/>
      <color theme="1"/>
      <name val="Calibri"/>
      <family val="2"/>
      <scheme val="minor"/>
    </font>
    <font>
      <sz val="7"/>
      <color theme="1"/>
      <name val="Times New Roman"/>
      <family val="1"/>
    </font>
    <font>
      <u/>
      <sz val="11"/>
      <color theme="10"/>
      <name val="Calibri"/>
      <family val="2"/>
      <scheme val="minor"/>
    </font>
    <font>
      <sz val="10"/>
      <color theme="1"/>
      <name val="Tahoma"/>
      <family val="2"/>
    </font>
    <font>
      <sz val="10"/>
      <name val="Tahoma"/>
      <family val="2"/>
    </font>
    <font>
      <b/>
      <sz val="10"/>
      <name val="Tahoma"/>
      <family val="2"/>
    </font>
    <font>
      <b/>
      <sz val="10"/>
      <color theme="1"/>
      <name val="Tahoma"/>
      <family val="2"/>
    </font>
    <font>
      <sz val="12"/>
      <color theme="1"/>
      <name val="Calibri"/>
      <family val="2"/>
      <scheme val="minor"/>
    </font>
    <font>
      <b/>
      <sz val="12"/>
      <color theme="1"/>
      <name val="Calibri"/>
      <family val="2"/>
      <scheme val="minor"/>
    </font>
    <font>
      <b/>
      <sz val="10"/>
      <color theme="0" tint="-4.9989318521683403E-2"/>
      <name val="Calibri"/>
      <family val="2"/>
      <scheme val="minor"/>
    </font>
    <font>
      <sz val="7"/>
      <color theme="1"/>
      <name val="Calibri"/>
      <family val="2"/>
      <scheme val="minor"/>
    </font>
    <font>
      <i/>
      <sz val="11"/>
      <color theme="1"/>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0000"/>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theme="0" tint="-0.14999847407452621"/>
      </patternFill>
    </fill>
    <fill>
      <patternFill patternType="solid">
        <fgColor rgb="FF00B0F0"/>
        <bgColor indexed="64"/>
      </patternFill>
    </fill>
    <fill>
      <patternFill patternType="solid">
        <fgColor theme="1" tint="0.499984740745262"/>
        <bgColor indexed="64"/>
      </patternFill>
    </fill>
    <fill>
      <patternFill patternType="solid">
        <fgColor theme="0" tint="-4.9989318521683403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hair">
        <color auto="1"/>
      </bottom>
      <diagonal/>
    </border>
    <border>
      <left style="thin">
        <color indexed="64"/>
      </left>
      <right style="thin">
        <color indexed="64"/>
      </right>
      <top/>
      <bottom style="hair">
        <color auto="1"/>
      </bottom>
      <diagonal/>
    </border>
    <border>
      <left style="thin">
        <color indexed="64"/>
      </left>
      <right/>
      <top/>
      <bottom style="hair">
        <color auto="1"/>
      </bottom>
      <diagonal/>
    </border>
    <border>
      <left/>
      <right/>
      <top style="hair">
        <color auto="1"/>
      </top>
      <bottom/>
      <diagonal/>
    </border>
    <border>
      <left style="thin">
        <color indexed="64"/>
      </left>
      <right style="thin">
        <color indexed="64"/>
      </right>
      <top style="hair">
        <color auto="1"/>
      </top>
      <bottom style="hair">
        <color auto="1"/>
      </bottom>
      <diagonal/>
    </border>
    <border>
      <left style="thin">
        <color indexed="64"/>
      </left>
      <right/>
      <top style="hair">
        <color auto="1"/>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auto="1"/>
      </top>
      <bottom style="hair">
        <color auto="1"/>
      </bottom>
      <diagonal/>
    </border>
    <border>
      <left style="thin">
        <color indexed="64"/>
      </left>
      <right/>
      <top style="hair">
        <color auto="1"/>
      </top>
      <bottom style="hair">
        <color auto="1"/>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auto="1"/>
      </top>
      <bottom/>
      <diagonal/>
    </border>
    <border>
      <left style="thin">
        <color indexed="64"/>
      </left>
      <right/>
      <top style="thin">
        <color indexed="64"/>
      </top>
      <bottom style="medium">
        <color indexed="64"/>
      </bottom>
      <diagonal/>
    </border>
    <border>
      <left/>
      <right/>
      <top style="hair">
        <color auto="1"/>
      </top>
      <bottom style="medium">
        <color indexed="64"/>
      </bottom>
      <diagonal/>
    </border>
    <border>
      <left style="thin">
        <color indexed="64"/>
      </left>
      <right style="thin">
        <color indexed="64"/>
      </right>
      <top style="hair">
        <color auto="1"/>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bottom style="thin">
        <color theme="1"/>
      </bottom>
      <diagonal/>
    </border>
    <border>
      <left style="thin">
        <color indexed="64"/>
      </left>
      <right style="thin">
        <color indexed="64"/>
      </right>
      <top/>
      <bottom style="thin">
        <color theme="1"/>
      </bottom>
      <diagonal/>
    </border>
  </borders>
  <cellStyleXfs count="15">
    <xf numFmtId="0" fontId="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0" borderId="0"/>
    <xf numFmtId="43" fontId="10" fillId="0" borderId="0" applyFont="0" applyFill="0" applyBorder="0" applyAlignment="0" applyProtection="0"/>
    <xf numFmtId="0" fontId="5" fillId="0" borderId="0"/>
    <xf numFmtId="0" fontId="1" fillId="0" borderId="0"/>
    <xf numFmtId="0" fontId="10" fillId="0" borderId="0"/>
    <xf numFmtId="44" fontId="1" fillId="0" borderId="0" applyFont="0" applyFill="0" applyBorder="0" applyAlignment="0" applyProtection="0"/>
    <xf numFmtId="43" fontId="1" fillId="0" borderId="0" applyFont="0" applyFill="0" applyBorder="0" applyAlignment="0" applyProtection="0"/>
    <xf numFmtId="9" fontId="5" fillId="0" borderId="0" applyFont="0" applyFill="0" applyBorder="0" applyAlignment="0" applyProtection="0"/>
  </cellStyleXfs>
  <cellXfs count="195">
    <xf numFmtId="0" fontId="0" fillId="0" borderId="0" xfId="0"/>
    <xf numFmtId="164" fontId="0" fillId="0" borderId="0" xfId="1" applyNumberFormat="1" applyFont="1"/>
    <xf numFmtId="0" fontId="0" fillId="0" borderId="0" xfId="0" applyAlignment="1">
      <alignment horizontal="center" vertical="center" wrapText="1"/>
    </xf>
    <xf numFmtId="0" fontId="0" fillId="0" borderId="0" xfId="0" applyAlignment="1">
      <alignment horizontal="right"/>
    </xf>
    <xf numFmtId="164" fontId="0" fillId="0" borderId="0" xfId="1" applyNumberFormat="1" applyFont="1" applyBorder="1"/>
    <xf numFmtId="164" fontId="0" fillId="2" borderId="0" xfId="1" applyNumberFormat="1" applyFont="1" applyFill="1" applyBorder="1"/>
    <xf numFmtId="164" fontId="0" fillId="0" borderId="6" xfId="1" applyNumberFormat="1" applyFont="1" applyBorder="1"/>
    <xf numFmtId="164" fontId="0" fillId="0" borderId="7" xfId="1" applyNumberFormat="1" applyFont="1" applyBorder="1"/>
    <xf numFmtId="164" fontId="0" fillId="2" borderId="7" xfId="1" applyNumberFormat="1" applyFont="1" applyFill="1" applyBorder="1"/>
    <xf numFmtId="164" fontId="0" fillId="2" borderId="8" xfId="1" applyNumberFormat="1" applyFont="1" applyFill="1" applyBorder="1"/>
    <xf numFmtId="164" fontId="0" fillId="0" borderId="9" xfId="1" applyNumberFormat="1" applyFont="1" applyBorder="1"/>
    <xf numFmtId="164" fontId="0" fillId="2" borderId="10" xfId="1" applyNumberFormat="1" applyFont="1" applyFill="1" applyBorder="1"/>
    <xf numFmtId="164" fontId="0" fillId="0" borderId="4" xfId="1" applyNumberFormat="1" applyFont="1" applyBorder="1"/>
    <xf numFmtId="164" fontId="0" fillId="0" borderId="11" xfId="1" applyNumberFormat="1" applyFont="1" applyBorder="1"/>
    <xf numFmtId="164" fontId="0" fillId="2" borderId="11" xfId="1" applyNumberFormat="1" applyFont="1" applyFill="1" applyBorder="1"/>
    <xf numFmtId="164" fontId="0" fillId="2" borderId="12" xfId="1" applyNumberFormat="1" applyFont="1" applyFill="1" applyBorder="1"/>
    <xf numFmtId="164" fontId="2" fillId="0" borderId="2" xfId="1" applyNumberFormat="1" applyFont="1" applyBorder="1"/>
    <xf numFmtId="164" fontId="2" fillId="0" borderId="5" xfId="1" applyNumberFormat="1" applyFont="1" applyBorder="1"/>
    <xf numFmtId="164" fontId="2" fillId="2" borderId="5" xfId="1" applyNumberFormat="1" applyFont="1" applyFill="1" applyBorder="1"/>
    <xf numFmtId="164" fontId="2" fillId="2" borderId="3" xfId="1" applyNumberFormat="1" applyFont="1" applyFill="1" applyBorder="1"/>
    <xf numFmtId="0" fontId="2" fillId="0" borderId="1" xfId="0" applyFont="1" applyBorder="1" applyAlignment="1">
      <alignment horizontal="center" vertical="center" wrapText="1"/>
    </xf>
    <xf numFmtId="0" fontId="2" fillId="0" borderId="13" xfId="0" applyFont="1" applyBorder="1"/>
    <xf numFmtId="0" fontId="2" fillId="0" borderId="14" xfId="0" applyFont="1" applyBorder="1"/>
    <xf numFmtId="0" fontId="2" fillId="0" borderId="15" xfId="0" applyFont="1" applyBorder="1"/>
    <xf numFmtId="0" fontId="2" fillId="0" borderId="1" xfId="0" applyFont="1" applyBorder="1"/>
    <xf numFmtId="164" fontId="2" fillId="0" borderId="2" xfId="1" applyNumberFormat="1" applyFont="1" applyBorder="1" applyAlignment="1">
      <alignment horizontal="center" vertical="center" wrapText="1"/>
    </xf>
    <xf numFmtId="164" fontId="2" fillId="0" borderId="5" xfId="1" applyNumberFormat="1" applyFont="1" applyBorder="1" applyAlignment="1">
      <alignment horizontal="center" vertical="center" wrapText="1"/>
    </xf>
    <xf numFmtId="164" fontId="2" fillId="0" borderId="3" xfId="1"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9" fontId="0" fillId="0" borderId="8" xfId="2" applyFont="1" applyBorder="1"/>
    <xf numFmtId="0" fontId="0" fillId="0" borderId="0" xfId="0" applyBorder="1"/>
    <xf numFmtId="0" fontId="0" fillId="0" borderId="10" xfId="0" applyBorder="1"/>
    <xf numFmtId="0" fontId="0" fillId="0" borderId="11" xfId="0" applyBorder="1"/>
    <xf numFmtId="0" fontId="0" fillId="0" borderId="12" xfId="0" applyBorder="1"/>
    <xf numFmtId="0" fontId="0" fillId="0" borderId="2" xfId="0" applyBorder="1"/>
    <xf numFmtId="0" fontId="0" fillId="0" borderId="5" xfId="0" applyBorder="1"/>
    <xf numFmtId="0" fontId="0" fillId="0" borderId="3" xfId="0" applyBorder="1"/>
    <xf numFmtId="164" fontId="0" fillId="0" borderId="7" xfId="0" applyNumberFormat="1" applyBorder="1" applyAlignment="1"/>
    <xf numFmtId="0" fontId="0" fillId="0" borderId="6" xfId="0" applyBorder="1" applyAlignment="1">
      <alignment horizontal="center"/>
    </xf>
    <xf numFmtId="0" fontId="0" fillId="0" borderId="9" xfId="0" applyBorder="1" applyAlignment="1">
      <alignment horizontal="center"/>
    </xf>
    <xf numFmtId="0" fontId="0" fillId="0" borderId="4" xfId="0" applyBorder="1" applyAlignment="1">
      <alignment horizontal="center"/>
    </xf>
    <xf numFmtId="0" fontId="7" fillId="0" borderId="0" xfId="0" applyFont="1" applyAlignment="1"/>
    <xf numFmtId="0" fontId="9" fillId="0" borderId="0" xfId="6" applyAlignment="1"/>
    <xf numFmtId="0" fontId="0" fillId="0" borderId="0" xfId="0" applyAlignment="1">
      <alignment horizontal="left" wrapText="1"/>
    </xf>
    <xf numFmtId="0" fontId="0" fillId="0" borderId="0" xfId="0" applyAlignment="1">
      <alignment horizontal="left"/>
    </xf>
    <xf numFmtId="0" fontId="2" fillId="0" borderId="0" xfId="0" applyFont="1" applyAlignment="1"/>
    <xf numFmtId="0" fontId="3" fillId="6" borderId="14" xfId="3" applyFont="1" applyFill="1" applyBorder="1" applyAlignment="1">
      <alignment horizontal="center" vertical="top"/>
    </xf>
    <xf numFmtId="0" fontId="3" fillId="6" borderId="14" xfId="3" applyFont="1" applyFill="1" applyBorder="1" applyAlignment="1">
      <alignment horizontal="center" vertical="top" wrapText="1"/>
    </xf>
    <xf numFmtId="0" fontId="10" fillId="0" borderId="0" xfId="7"/>
    <xf numFmtId="0" fontId="10" fillId="0" borderId="10" xfId="7" applyBorder="1" applyAlignment="1">
      <alignment horizontal="center" wrapText="1"/>
    </xf>
    <xf numFmtId="0" fontId="10" fillId="0" borderId="14" xfId="7" applyBorder="1" applyAlignment="1">
      <alignment horizontal="center" wrapText="1"/>
    </xf>
    <xf numFmtId="0" fontId="10" fillId="0" borderId="9" xfId="7" applyBorder="1" applyAlignment="1">
      <alignment horizontal="center" wrapText="1"/>
    </xf>
    <xf numFmtId="0" fontId="10" fillId="7" borderId="16" xfId="7" applyFill="1" applyBorder="1" applyAlignment="1">
      <alignment horizontal="right" indent="1"/>
    </xf>
    <xf numFmtId="2" fontId="11" fillId="8" borderId="17" xfId="7" applyNumberFormat="1" applyFont="1" applyFill="1" applyBorder="1"/>
    <xf numFmtId="3" fontId="11" fillId="8" borderId="17" xfId="7" applyNumberFormat="1" applyFont="1" applyFill="1" applyBorder="1"/>
    <xf numFmtId="3" fontId="11" fillId="7" borderId="17" xfId="8" applyNumberFormat="1" applyFont="1" applyFill="1" applyBorder="1"/>
    <xf numFmtId="165" fontId="10" fillId="7" borderId="18" xfId="8" applyNumberFormat="1" applyFont="1" applyFill="1" applyBorder="1"/>
    <xf numFmtId="0" fontId="10" fillId="7" borderId="16" xfId="7" applyFill="1" applyBorder="1"/>
    <xf numFmtId="0" fontId="10" fillId="0" borderId="19" xfId="7" applyBorder="1" applyAlignment="1">
      <alignment horizontal="right" indent="1"/>
    </xf>
    <xf numFmtId="2" fontId="11" fillId="8" borderId="20" xfId="8" applyNumberFormat="1" applyFont="1" applyFill="1" applyBorder="1"/>
    <xf numFmtId="3" fontId="11" fillId="8" borderId="20" xfId="8" applyNumberFormat="1" applyFont="1" applyFill="1" applyBorder="1"/>
    <xf numFmtId="3" fontId="11" fillId="0" borderId="20" xfId="8" applyNumberFormat="1" applyFont="1" applyBorder="1"/>
    <xf numFmtId="0" fontId="10" fillId="0" borderId="21" xfId="7" applyBorder="1" applyAlignment="1">
      <alignment horizontal="left" indent="1"/>
    </xf>
    <xf numFmtId="0" fontId="10" fillId="0" borderId="19" xfId="7" applyBorder="1"/>
    <xf numFmtId="0" fontId="10" fillId="0" borderId="22" xfId="7" applyBorder="1" applyAlignment="1">
      <alignment horizontal="right" indent="1"/>
    </xf>
    <xf numFmtId="2" fontId="11" fillId="8" borderId="23" xfId="8" applyNumberFormat="1" applyFont="1" applyFill="1" applyBorder="1"/>
    <xf numFmtId="3" fontId="11" fillId="8" borderId="23" xfId="8" applyNumberFormat="1" applyFont="1" applyFill="1" applyBorder="1"/>
    <xf numFmtId="3" fontId="11" fillId="0" borderId="23" xfId="8" applyNumberFormat="1" applyFont="1" applyBorder="1"/>
    <xf numFmtId="0" fontId="10" fillId="0" borderId="24" xfId="7" applyBorder="1" applyAlignment="1">
      <alignment horizontal="left" indent="1"/>
    </xf>
    <xf numFmtId="0" fontId="10" fillId="0" borderId="22" xfId="7" applyBorder="1"/>
    <xf numFmtId="0" fontId="10" fillId="7" borderId="25" xfId="7" applyFill="1" applyBorder="1" applyAlignment="1">
      <alignment horizontal="right" indent="1"/>
    </xf>
    <xf numFmtId="2" fontId="11" fillId="8" borderId="26" xfId="8" applyNumberFormat="1" applyFont="1" applyFill="1" applyBorder="1"/>
    <xf numFmtId="3" fontId="11" fillId="8" borderId="26" xfId="8" applyNumberFormat="1" applyFont="1" applyFill="1" applyBorder="1"/>
    <xf numFmtId="3" fontId="11" fillId="7" borderId="26" xfId="8" applyNumberFormat="1" applyFont="1" applyFill="1" applyBorder="1"/>
    <xf numFmtId="0" fontId="10" fillId="7" borderId="25" xfId="7" applyFill="1" applyBorder="1" applyAlignment="1">
      <alignment horizontal="left" indent="1"/>
    </xf>
    <xf numFmtId="0" fontId="10" fillId="7" borderId="25" xfId="7" applyFill="1" applyBorder="1"/>
    <xf numFmtId="0" fontId="10" fillId="0" borderId="27" xfId="7" applyBorder="1" applyAlignment="1">
      <alignment horizontal="right" indent="1"/>
    </xf>
    <xf numFmtId="2" fontId="11" fillId="8" borderId="23" xfId="8" applyNumberFormat="1" applyFont="1" applyFill="1" applyBorder="1" applyAlignment="1">
      <alignment horizontal="right" wrapText="1"/>
    </xf>
    <xf numFmtId="0" fontId="10" fillId="0" borderId="28" xfId="7" applyBorder="1" applyAlignment="1">
      <alignment horizontal="left" indent="1"/>
    </xf>
    <xf numFmtId="0" fontId="10" fillId="0" borderId="27" xfId="7" applyBorder="1"/>
    <xf numFmtId="2" fontId="11" fillId="8" borderId="29" xfId="8" applyNumberFormat="1" applyFont="1" applyFill="1" applyBorder="1"/>
    <xf numFmtId="3" fontId="11" fillId="8" borderId="29" xfId="8" applyNumberFormat="1" applyFont="1" applyFill="1" applyBorder="1"/>
    <xf numFmtId="2" fontId="11" fillId="8" borderId="30" xfId="8" applyNumberFormat="1" applyFont="1" applyFill="1" applyBorder="1"/>
    <xf numFmtId="3" fontId="11" fillId="8" borderId="30" xfId="8" applyNumberFormat="1" applyFont="1" applyFill="1" applyBorder="1"/>
    <xf numFmtId="3" fontId="11" fillId="0" borderId="30" xfId="8" applyNumberFormat="1" applyFont="1" applyBorder="1"/>
    <xf numFmtId="0" fontId="10" fillId="7" borderId="31" xfId="7" applyFill="1" applyBorder="1" applyAlignment="1">
      <alignment horizontal="left" indent="1"/>
    </xf>
    <xf numFmtId="0" fontId="10" fillId="0" borderId="4" xfId="7" applyBorder="1" applyAlignment="1">
      <alignment horizontal="left" indent="1"/>
    </xf>
    <xf numFmtId="0" fontId="10" fillId="0" borderId="32" xfId="7" applyBorder="1" applyAlignment="1">
      <alignment horizontal="right" indent="1"/>
    </xf>
    <xf numFmtId="2" fontId="11" fillId="8" borderId="33" xfId="8" applyNumberFormat="1" applyFont="1" applyFill="1" applyBorder="1"/>
    <xf numFmtId="3" fontId="11" fillId="8" borderId="33" xfId="8" applyNumberFormat="1" applyFont="1" applyFill="1" applyBorder="1"/>
    <xf numFmtId="3" fontId="11" fillId="0" borderId="33" xfId="8" applyNumberFormat="1" applyFont="1" applyBorder="1"/>
    <xf numFmtId="0" fontId="10" fillId="0" borderId="31" xfId="7" applyBorder="1" applyAlignment="1">
      <alignment horizontal="left" indent="1"/>
    </xf>
    <xf numFmtId="0" fontId="10" fillId="0" borderId="32" xfId="7" applyBorder="1"/>
    <xf numFmtId="0" fontId="10" fillId="7" borderId="34" xfId="7" applyFill="1" applyBorder="1" applyAlignment="1">
      <alignment horizontal="right" indent="1"/>
    </xf>
    <xf numFmtId="2" fontId="11" fillId="8" borderId="17" xfId="8" applyNumberFormat="1" applyFont="1" applyFill="1" applyBorder="1"/>
    <xf numFmtId="0" fontId="10" fillId="7" borderId="18" xfId="7" applyFill="1" applyBorder="1" applyAlignment="1">
      <alignment horizontal="left" indent="1"/>
    </xf>
    <xf numFmtId="0" fontId="10" fillId="0" borderId="0" xfId="7" applyAlignment="1">
      <alignment horizontal="right"/>
    </xf>
    <xf numFmtId="2" fontId="11" fillId="0" borderId="0" xfId="7" applyNumberFormat="1" applyFont="1"/>
    <xf numFmtId="4" fontId="11" fillId="0" borderId="0" xfId="7" applyNumberFormat="1" applyFont="1"/>
    <xf numFmtId="4" fontId="11" fillId="0" borderId="0" xfId="8" applyNumberFormat="1" applyFont="1" applyFill="1" applyBorder="1"/>
    <xf numFmtId="4" fontId="12" fillId="4" borderId="35" xfId="8" applyNumberFormat="1" applyFont="1" applyFill="1" applyBorder="1"/>
    <xf numFmtId="0" fontId="13" fillId="4" borderId="29" xfId="7" applyFont="1" applyFill="1" applyBorder="1" applyAlignment="1">
      <alignment horizontal="left" indent="1"/>
    </xf>
    <xf numFmtId="3" fontId="13" fillId="4" borderId="36" xfId="7" applyNumberFormat="1" applyFont="1" applyFill="1" applyBorder="1"/>
    <xf numFmtId="165" fontId="10" fillId="0" borderId="0" xfId="7" applyNumberFormat="1"/>
    <xf numFmtId="0" fontId="10" fillId="0" borderId="11" xfId="7" applyBorder="1" applyAlignment="1">
      <alignment horizontal="right" indent="1"/>
    </xf>
    <xf numFmtId="2" fontId="11" fillId="8" borderId="15" xfId="8" applyNumberFormat="1" applyFont="1" applyFill="1" applyBorder="1"/>
    <xf numFmtId="3" fontId="11" fillId="8" borderId="15" xfId="8" applyNumberFormat="1" applyFont="1" applyFill="1" applyBorder="1"/>
    <xf numFmtId="3" fontId="11" fillId="0" borderId="15" xfId="8" applyNumberFormat="1" applyFont="1" applyBorder="1"/>
    <xf numFmtId="0" fontId="10" fillId="0" borderId="11" xfId="7" applyBorder="1"/>
    <xf numFmtId="0" fontId="10" fillId="0" borderId="25" xfId="7" applyBorder="1" applyAlignment="1">
      <alignment horizontal="right" indent="1"/>
    </xf>
    <xf numFmtId="3" fontId="11" fillId="0" borderId="26" xfId="8" applyNumberFormat="1" applyFont="1" applyBorder="1"/>
    <xf numFmtId="0" fontId="10" fillId="0" borderId="25" xfId="7" applyBorder="1"/>
    <xf numFmtId="0" fontId="10" fillId="7" borderId="11" xfId="7" applyFill="1" applyBorder="1" applyAlignment="1">
      <alignment horizontal="right" indent="1"/>
    </xf>
    <xf numFmtId="165" fontId="11" fillId="0" borderId="0" xfId="8" applyNumberFormat="1" applyFont="1"/>
    <xf numFmtId="4" fontId="11" fillId="0" borderId="0" xfId="7" applyNumberFormat="1" applyFont="1" applyAlignment="1">
      <alignment horizontal="left"/>
    </xf>
    <xf numFmtId="4" fontId="10" fillId="0" borderId="0" xfId="7" applyNumberFormat="1"/>
    <xf numFmtId="3" fontId="11" fillId="8" borderId="23" xfId="8" applyNumberFormat="1" applyFont="1" applyFill="1" applyBorder="1" applyAlignment="1">
      <alignment horizontal="right" wrapText="1"/>
    </xf>
    <xf numFmtId="3" fontId="11" fillId="8" borderId="17" xfId="8" applyNumberFormat="1" applyFont="1" applyFill="1" applyBorder="1"/>
    <xf numFmtId="165" fontId="10" fillId="7" borderId="18" xfId="8" applyNumberFormat="1" applyFont="1" applyFill="1" applyBorder="1" applyAlignment="1">
      <alignment horizontal="left"/>
    </xf>
    <xf numFmtId="3" fontId="10" fillId="0" borderId="0" xfId="7" applyNumberFormat="1"/>
    <xf numFmtId="3" fontId="10" fillId="0" borderId="0" xfId="8" applyNumberFormat="1" applyFont="1" applyFill="1" applyBorder="1"/>
    <xf numFmtId="3" fontId="12" fillId="4" borderId="35" xfId="8" applyNumberFormat="1" applyFont="1" applyFill="1" applyBorder="1"/>
    <xf numFmtId="3" fontId="13" fillId="4" borderId="37" xfId="8" applyNumberFormat="1" applyFont="1" applyFill="1" applyBorder="1"/>
    <xf numFmtId="4" fontId="10" fillId="0" borderId="0" xfId="7" applyNumberFormat="1" applyAlignment="1">
      <alignment horizontal="left"/>
    </xf>
    <xf numFmtId="0" fontId="10" fillId="0" borderId="0" xfId="7" applyAlignment="1">
      <alignment horizontal="left"/>
    </xf>
    <xf numFmtId="43" fontId="13" fillId="0" borderId="0" xfId="8" applyFont="1" applyFill="1" applyBorder="1"/>
    <xf numFmtId="0" fontId="13" fillId="0" borderId="0" xfId="7" applyFont="1" applyAlignment="1">
      <alignment horizontal="left" indent="1"/>
    </xf>
    <xf numFmtId="3" fontId="13" fillId="0" borderId="0" xfId="7" applyNumberFormat="1" applyFont="1"/>
    <xf numFmtId="4" fontId="12" fillId="0" borderId="0" xfId="8" applyNumberFormat="1" applyFont="1" applyFill="1" applyBorder="1"/>
    <xf numFmtId="0" fontId="13" fillId="0" borderId="0" xfId="7" applyFont="1" applyAlignment="1">
      <alignment horizontal="left"/>
    </xf>
    <xf numFmtId="3" fontId="12" fillId="0" borderId="0" xfId="8" applyNumberFormat="1" applyFont="1" applyFill="1" applyBorder="1"/>
    <xf numFmtId="3" fontId="11" fillId="0" borderId="0" xfId="7" applyNumberFormat="1" applyFont="1"/>
    <xf numFmtId="3" fontId="11" fillId="0" borderId="0" xfId="8" applyNumberFormat="1" applyFont="1" applyFill="1" applyBorder="1"/>
    <xf numFmtId="3" fontId="0" fillId="0" borderId="0" xfId="8" applyNumberFormat="1" applyFont="1" applyFill="1" applyBorder="1"/>
    <xf numFmtId="165" fontId="0" fillId="0" borderId="0" xfId="8" applyNumberFormat="1" applyFont="1" applyFill="1" applyBorder="1"/>
    <xf numFmtId="0" fontId="10" fillId="0" borderId="0" xfId="7" applyAlignment="1">
      <alignment horizontal="left" indent="1"/>
    </xf>
    <xf numFmtId="165" fontId="13" fillId="0" borderId="0" xfId="8" applyNumberFormat="1" applyFont="1" applyFill="1" applyBorder="1"/>
    <xf numFmtId="165" fontId="1" fillId="0" borderId="1" xfId="5" applyNumberFormat="1" applyFont="1" applyFill="1" applyBorder="1" applyAlignment="1">
      <alignment horizontal="center"/>
    </xf>
    <xf numFmtId="0" fontId="1" fillId="0" borderId="1" xfId="5" applyNumberFormat="1" applyFont="1" applyFill="1" applyBorder="1" applyAlignment="1">
      <alignment horizontal="left" wrapText="1"/>
    </xf>
    <xf numFmtId="39" fontId="0" fillId="0" borderId="1" xfId="5" applyNumberFormat="1" applyFont="1" applyFill="1" applyBorder="1" applyAlignment="1">
      <alignment horizontal="right" wrapText="1"/>
    </xf>
    <xf numFmtId="39" fontId="0" fillId="0" borderId="0" xfId="5" applyNumberFormat="1" applyFont="1" applyFill="1" applyBorder="1" applyAlignment="1">
      <alignment horizontal="right" wrapText="1"/>
    </xf>
    <xf numFmtId="0" fontId="1" fillId="0" borderId="1" xfId="3" applyBorder="1" applyAlignment="1">
      <alignment horizontal="center"/>
    </xf>
    <xf numFmtId="0" fontId="9" fillId="0" borderId="0" xfId="6" applyAlignment="1">
      <alignment horizontal="left" wrapText="1"/>
    </xf>
    <xf numFmtId="0" fontId="1" fillId="0" borderId="0" xfId="3"/>
    <xf numFmtId="0" fontId="0" fillId="0" borderId="0" xfId="0" applyAlignment="1">
      <alignment horizontal="center" vertical="top"/>
    </xf>
    <xf numFmtId="0" fontId="0" fillId="0" borderId="0" xfId="0" applyFont="1" applyAlignment="1">
      <alignment vertical="center"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5" fillId="0" borderId="0" xfId="9" applyBorder="1" applyAlignment="1">
      <alignment vertical="center"/>
    </xf>
    <xf numFmtId="0" fontId="1" fillId="9" borderId="1" xfId="3" applyFill="1" applyBorder="1" applyAlignment="1">
      <alignment horizontal="center"/>
    </xf>
    <xf numFmtId="0" fontId="1" fillId="9" borderId="1" xfId="3" applyFill="1" applyBorder="1" applyAlignment="1">
      <alignment horizontal="center" vertical="center"/>
    </xf>
    <xf numFmtId="0" fontId="1" fillId="0" borderId="1" xfId="3" applyBorder="1" applyAlignment="1">
      <alignment horizontal="center" vertical="center"/>
    </xf>
    <xf numFmtId="0" fontId="1" fillId="9" borderId="39" xfId="3" applyFill="1" applyBorder="1" applyAlignment="1">
      <alignment horizontal="center"/>
    </xf>
    <xf numFmtId="0" fontId="1" fillId="9" borderId="39" xfId="3" applyFill="1" applyBorder="1" applyAlignment="1">
      <alignment horizontal="center" vertical="center"/>
    </xf>
    <xf numFmtId="0" fontId="17" fillId="5" borderId="0" xfId="3" applyFont="1" applyFill="1" applyAlignment="1">
      <alignment horizontal="center" vertical="center" wrapText="1"/>
    </xf>
    <xf numFmtId="167" fontId="1" fillId="9" borderId="3" xfId="3" applyNumberFormat="1" applyFill="1" applyBorder="1" applyAlignment="1">
      <alignment horizontal="center"/>
    </xf>
    <xf numFmtId="0" fontId="1" fillId="0" borderId="3" xfId="3" applyBorder="1" applyAlignment="1">
      <alignment horizontal="center"/>
    </xf>
    <xf numFmtId="0" fontId="1" fillId="9" borderId="3" xfId="3" applyFill="1" applyBorder="1" applyAlignment="1">
      <alignment horizontal="center"/>
    </xf>
    <xf numFmtId="0" fontId="1" fillId="9" borderId="40" xfId="3" applyFill="1" applyBorder="1" applyAlignment="1">
      <alignment horizontal="center"/>
    </xf>
    <xf numFmtId="0" fontId="3" fillId="3" borderId="42" xfId="3" applyFont="1" applyFill="1" applyBorder="1" applyAlignment="1">
      <alignment horizontal="center" vertical="center" wrapText="1"/>
    </xf>
    <xf numFmtId="0" fontId="1" fillId="0" borderId="0" xfId="3" applyFill="1" applyBorder="1"/>
    <xf numFmtId="0" fontId="1" fillId="0" borderId="0" xfId="3" applyAlignment="1">
      <alignment vertical="center"/>
    </xf>
    <xf numFmtId="0" fontId="1" fillId="0" borderId="0" xfId="3" applyAlignment="1">
      <alignment horizontal="left" vertical="center" indent="1"/>
    </xf>
    <xf numFmtId="0" fontId="14" fillId="0" borderId="0" xfId="3" applyFont="1" applyFill="1" applyBorder="1" applyAlignment="1">
      <alignment horizontal="left" vertical="center" indent="1"/>
    </xf>
    <xf numFmtId="0" fontId="5" fillId="0" borderId="0" xfId="9" applyFill="1" applyBorder="1" applyAlignment="1">
      <alignment horizontal="left" vertical="center" wrapText="1" indent="1"/>
    </xf>
    <xf numFmtId="0" fontId="16" fillId="11" borderId="41" xfId="3" applyFont="1" applyFill="1" applyBorder="1" applyAlignment="1">
      <alignment horizontal="center" vertical="center" wrapText="1"/>
    </xf>
    <xf numFmtId="0" fontId="16" fillId="11" borderId="42" xfId="3" applyFont="1" applyFill="1" applyBorder="1" applyAlignment="1">
      <alignment horizontal="center" vertical="center" wrapText="1"/>
    </xf>
    <xf numFmtId="0" fontId="18" fillId="0" borderId="0" xfId="3" applyFont="1" applyAlignment="1">
      <alignment horizontal="left" vertical="center" indent="1"/>
    </xf>
    <xf numFmtId="0" fontId="1" fillId="0" borderId="1" xfId="3" applyFill="1" applyBorder="1" applyAlignment="1">
      <alignment horizontal="center"/>
    </xf>
    <xf numFmtId="0" fontId="1" fillId="0" borderId="1" xfId="3" applyFill="1" applyBorder="1" applyAlignment="1">
      <alignment horizontal="left"/>
    </xf>
    <xf numFmtId="0" fontId="1" fillId="0" borderId="1" xfId="3" applyFill="1" applyBorder="1" applyAlignment="1">
      <alignment horizontal="right" wrapText="1"/>
    </xf>
    <xf numFmtId="0" fontId="1" fillId="0" borderId="1" xfId="3" applyFill="1" applyBorder="1" applyAlignment="1">
      <alignment horizontal="center" wrapText="1"/>
    </xf>
    <xf numFmtId="166" fontId="1" fillId="0" borderId="1" xfId="3" applyNumberFormat="1" applyFill="1" applyBorder="1" applyAlignment="1">
      <alignment horizontal="right"/>
    </xf>
    <xf numFmtId="0" fontId="4" fillId="0" borderId="1" xfId="3" applyFont="1" applyFill="1" applyBorder="1" applyAlignment="1">
      <alignment horizontal="center"/>
    </xf>
    <xf numFmtId="0" fontId="4" fillId="0" borderId="1" xfId="3" applyFont="1" applyFill="1" applyBorder="1" applyAlignment="1">
      <alignment horizontal="left"/>
    </xf>
    <xf numFmtId="0" fontId="4" fillId="0" borderId="1" xfId="3" applyFont="1" applyFill="1" applyBorder="1" applyAlignment="1">
      <alignment horizontal="right" wrapText="1"/>
    </xf>
    <xf numFmtId="0" fontId="4" fillId="0" borderId="1" xfId="3" applyFont="1" applyFill="1" applyBorder="1" applyAlignment="1">
      <alignment horizontal="center" wrapText="1"/>
    </xf>
    <xf numFmtId="166" fontId="4" fillId="0" borderId="1" xfId="3" applyNumberFormat="1" applyFont="1" applyFill="1" applyBorder="1" applyAlignment="1">
      <alignment horizontal="right"/>
    </xf>
    <xf numFmtId="0" fontId="1" fillId="0" borderId="39" xfId="3" applyFill="1" applyBorder="1" applyAlignment="1">
      <alignment horizontal="center"/>
    </xf>
    <xf numFmtId="0" fontId="1" fillId="0" borderId="39" xfId="3" applyFill="1" applyBorder="1" applyAlignment="1">
      <alignment horizontal="left"/>
    </xf>
    <xf numFmtId="0" fontId="1" fillId="0" borderId="39" xfId="3" applyFill="1" applyBorder="1" applyAlignment="1">
      <alignment horizontal="right" wrapText="1"/>
    </xf>
    <xf numFmtId="0" fontId="1" fillId="0" borderId="39" xfId="3" applyFill="1" applyBorder="1" applyAlignment="1">
      <alignment horizontal="center" wrapText="1"/>
    </xf>
    <xf numFmtId="166" fontId="1" fillId="0" borderId="39" xfId="3" applyNumberFormat="1" applyFill="1" applyBorder="1" applyAlignment="1">
      <alignment horizontal="right"/>
    </xf>
    <xf numFmtId="0" fontId="0" fillId="0" borderId="11" xfId="0" applyBorder="1" applyAlignment="1">
      <alignment horizontal="left" wrapText="1"/>
    </xf>
    <xf numFmtId="0" fontId="14" fillId="4" borderId="1" xfId="3" applyFont="1" applyFill="1" applyBorder="1" applyAlignment="1">
      <alignment horizontal="left" vertical="center" indent="1"/>
    </xf>
    <xf numFmtId="0" fontId="14" fillId="10" borderId="1" xfId="3" applyFont="1" applyFill="1" applyBorder="1" applyAlignment="1">
      <alignment horizontal="left" vertical="center" indent="1"/>
    </xf>
    <xf numFmtId="0" fontId="5" fillId="12" borderId="1" xfId="9" applyFill="1" applyBorder="1" applyAlignment="1">
      <alignment horizontal="left" vertical="center" wrapText="1" indent="1"/>
    </xf>
    <xf numFmtId="165" fontId="1" fillId="0" borderId="15" xfId="5" applyNumberFormat="1" applyFont="1" applyFill="1" applyBorder="1" applyAlignment="1">
      <alignment horizontal="center"/>
    </xf>
    <xf numFmtId="165" fontId="1" fillId="0" borderId="15" xfId="5" applyNumberFormat="1" applyFont="1" applyFill="1" applyBorder="1" applyAlignment="1">
      <alignment horizontal="left"/>
    </xf>
    <xf numFmtId="39" fontId="0" fillId="0" borderId="15" xfId="5" applyNumberFormat="1" applyFont="1" applyFill="1" applyBorder="1" applyAlignment="1">
      <alignment horizontal="right" wrapText="1"/>
    </xf>
    <xf numFmtId="39" fontId="0" fillId="0" borderId="1" xfId="5" applyNumberFormat="1" applyFont="1" applyFill="1" applyBorder="1"/>
    <xf numFmtId="0" fontId="0" fillId="0" borderId="38" xfId="0" applyBorder="1" applyAlignment="1">
      <alignment horizontal="left" vertical="center" wrapText="1" indent="1"/>
    </xf>
  </cellXfs>
  <cellStyles count="15">
    <cellStyle name="Comma" xfId="5" builtinId="3"/>
    <cellStyle name="Comma 2" xfId="4" xr:uid="{9F8DA24C-1252-44F4-82CC-2A46635EB8A1}"/>
    <cellStyle name="Comma 3" xfId="8" xr:uid="{7C1BE782-FBE9-4883-B10C-3CDF31C863E1}"/>
    <cellStyle name="Comma 3 2" xfId="13" xr:uid="{6D746A96-6D9E-4B4F-AA31-12C5E6692CDF}"/>
    <cellStyle name="Currency" xfId="1" builtinId="4"/>
    <cellStyle name="Currency 3" xfId="12" xr:uid="{0A12462D-7759-4D67-B467-0BEDD998A7C5}"/>
    <cellStyle name="Hyperlink" xfId="6" builtinId="8"/>
    <cellStyle name="Normal" xfId="0" builtinId="0"/>
    <cellStyle name="Normal 2" xfId="7" xr:uid="{A6688C1F-7C3E-4E09-8E25-2FA68639B39E}"/>
    <cellStyle name="Normal 2 2" xfId="11" xr:uid="{AFE198C1-06C0-4309-83D5-F6A6AAC12BC3}"/>
    <cellStyle name="Normal 3" xfId="9" xr:uid="{B7A846AE-ADA1-4560-96B0-2884B1ABD28E}"/>
    <cellStyle name="Normal 5" xfId="3" xr:uid="{56161180-888E-477F-878D-D1D0875C9E17}"/>
    <cellStyle name="Normal 8" xfId="10" xr:uid="{ACA7043B-EF89-431F-948A-FA6546964EA8}"/>
    <cellStyle name="Percent" xfId="2" builtinId="5"/>
    <cellStyle name="Percent 2" xfId="14" xr:uid="{226F2B18-C0AE-4960-AE1F-7538F0273C1A}"/>
  </cellStyles>
  <dxfs count="42">
    <dxf>
      <fill>
        <patternFill patternType="darkUp"/>
      </fill>
    </dxf>
    <dxf>
      <fill>
        <patternFill>
          <bgColor rgb="FFFFFF00"/>
        </patternFill>
      </fill>
    </dxf>
    <dxf>
      <fill>
        <patternFill>
          <bgColor rgb="FF00B0F0"/>
        </patternFill>
      </fill>
    </dxf>
    <dxf>
      <fill>
        <patternFill patternType="lightUp">
          <bgColor theme="0" tint="-0.14996795556505021"/>
        </patternFill>
      </fill>
      <border>
        <left style="thin">
          <color auto="1"/>
        </left>
        <right style="thin">
          <color auto="1"/>
        </right>
        <top style="thin">
          <color auto="1"/>
        </top>
        <bottom style="thin">
          <color auto="1"/>
        </bottom>
      </border>
    </dxf>
    <dxf>
      <fill>
        <patternFill patternType="darkDown">
          <bgColor theme="1" tint="0.499984740745262"/>
        </patternFill>
      </fill>
    </dxf>
    <dxf>
      <font>
        <b val="0"/>
        <i val="0"/>
        <strike val="0"/>
        <condense val="0"/>
        <extend val="0"/>
        <outline val="0"/>
        <shadow val="0"/>
        <u val="none"/>
        <vertAlign val="baseline"/>
        <sz val="11"/>
        <color theme="1"/>
        <name val="Calibri"/>
        <scheme val="minor"/>
      </font>
      <numFmt numFmtId="7" formatCode="#,##0.00_);\(#,##0.00\)"/>
      <fill>
        <patternFill patternType="none">
          <fgColor indexed="64"/>
          <bgColor indexed="65"/>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lef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0_);_(* \(#,##0\);_(* &quot;-&quot;??_);_(@_)"/>
      <fill>
        <patternFill patternType="none">
          <fgColor indexed="64"/>
          <bgColor indexed="65"/>
        </patternFill>
      </fill>
      <alignment horizontal="left" vertical="bottom" textRotation="0" wrapText="0"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1"/>
        <name val="Calibri"/>
        <scheme val="minor"/>
      </font>
      <numFmt numFmtId="165" formatCode="_(* #,##0_);_(* \(#,##0\);_(* &quot;-&quot;??_);_(@_)"/>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solid">
          <fgColor indexed="64"/>
          <bgColor theme="9" tint="0.39997558519241921"/>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theme="1"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66" formatCode="&quot;$&quot;#,##0"/>
      <fill>
        <patternFill patternType="none">
          <fgColor theme="0" tint="-0.14999847407452621"/>
          <bgColor auto="1"/>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0" tint="-0.14999847407452621"/>
          <bgColor auto="1"/>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0" tint="-0.14999847407452621"/>
          <bgColor auto="1"/>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0" tint="-0.14999847407452621"/>
          <bgColor auto="1"/>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theme="0" tint="-0.14999847407452621"/>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theme="0" tint="-0.14999847407452621"/>
          <bgColor theme="0" tint="-0.1499984740745262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theme="0" tint="-0.14999847407452621"/>
          <bgColor theme="0" tint="-0.14999847407452621"/>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left style="thin">
          <color rgb="FF000000"/>
        </left>
        <right style="thin">
          <color rgb="FF000000"/>
        </right>
        <top style="thin">
          <color rgb="FF000000"/>
        </top>
      </border>
    </dxf>
    <dxf>
      <fill>
        <patternFill patternType="solid">
          <fgColor theme="0" tint="-0.14999847407452621"/>
          <bgColor theme="0" tint="-0.14999847407452621"/>
        </patternFill>
      </fill>
      <alignment horizontal="center" vertical="center" textRotation="0" wrapText="0" indent="0" justifyLastLine="0" shrinkToFit="0" readingOrder="0"/>
    </dxf>
    <dxf>
      <border outline="0">
        <bottom style="thin">
          <color theme="1"/>
        </bottom>
      </border>
    </dxf>
    <dxf>
      <font>
        <b/>
        <i val="0"/>
        <strike val="0"/>
        <condense val="0"/>
        <extend val="0"/>
        <outline val="0"/>
        <shadow val="0"/>
        <u val="none"/>
        <vertAlign val="baseline"/>
        <sz val="11"/>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ew%20X%20Drive/Budget/PowerQuery%20Files/.DEVELOPMENT/$XQK%20and%20STARTUP%20MASTER%20LIST%20-%20TESTER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LK BJE TEMPLATE"/>
      <sheetName val="$XQK MASTER LIST (2)"/>
      <sheetName val="Startup Tracker (2)"/>
      <sheetName val="ROADMAP REFERENCE CODES"/>
      <sheetName val="OLD Startup Tracker"/>
      <sheetName val="$XQK MASTER LIST"/>
      <sheetName val="NOTES"/>
      <sheetName val="REFERENCE TABLES"/>
      <sheetName val="QT-RECRUITING TRACKER"/>
      <sheetName val="QT-HCM_ROSTER"/>
      <sheetName val="QT-$XQK STs"/>
      <sheetName val="QT-DD $XQK"/>
      <sheetName val="QT-DD STARTUP"/>
      <sheetName val="QT-ST LIST"/>
      <sheetName val="m-Fin $XQK"/>
      <sheetName val="startup ST"/>
      <sheetName val="A&amp;S ROSTER"/>
      <sheetName val="HCM ROSTER"/>
      <sheetName val="HCM_JOB_LIST"/>
      <sheetName val="benefits "/>
      <sheetName val="BFP"/>
      <sheetName val="fy20f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07EC04C-B232-4CEC-8BAD-BEAD5C8E5DEB}" name="Table6" displayName="Table6" ref="A5:Y165" totalsRowShown="0" headerRowDxfId="41" dataDxfId="39" headerRowBorderDxfId="40" tableBorderDxfId="38" headerRowCellStyle="Normal 5" dataCellStyle="Normal 5">
  <autoFilter ref="A5:Y165" xr:uid="{6EB09D4C-6285-45E4-B6B1-7B4CD03464D8}"/>
  <sortState xmlns:xlrd2="http://schemas.microsoft.com/office/spreadsheetml/2017/richdata2" ref="A6:Y165">
    <sortCondition ref="D5:D165"/>
  </sortState>
  <tableColumns count="25">
    <tableColumn id="1" xr3:uid="{7C184216-056D-43F8-B773-B1C8F9A35D8F}" name="STARTUP STATUS FOR REVIEW_x000a_[considered complete if not tracked by A&amp;S]" dataDxfId="37" dataCellStyle="Normal 5"/>
    <tableColumn id="2" xr3:uid="{321289B8-8A7D-40A7-A9F7-CF0591FF1216}" name="INCLUDE IN ROADMAP" dataDxfId="36" dataCellStyle="Normal 5"/>
    <tableColumn id="3" xr3:uid="{B4DF7B20-2FCE-490B-A311-2A7E9D5DC2C4}" name="ELIGIBLE FOR SHARED SOLUTION" dataDxfId="35" dataCellStyle="Normal 5"/>
    <tableColumn id="46" xr3:uid="{BBE455EC-93B0-465C-8B31-6E6DA1B99B69}" name="DEPARTMENT" dataDxfId="34" dataCellStyle="Normal 5"/>
    <tableColumn id="47" xr3:uid="{36B571BE-D9F0-4F12-AAB4-DDCE2BDB6105}" name="FACULTY NAME" dataDxfId="33" dataCellStyle="Normal 5"/>
    <tableColumn id="48" xr3:uid="{76B2E565-DC85-49AC-B45A-F9C43ACC655A}" name="STARTUP SPEEDTYPES" dataDxfId="32" dataCellStyle="Normal 5"/>
    <tableColumn id="49" xr3:uid="{72C03B8D-F4C4-4100-8AE8-EAB12097CDB0}" name="FINAL FISCAL YEAR OF STARTUP TIMEFRAME" dataDxfId="31" dataCellStyle="Normal 5"/>
    <tableColumn id="50" xr3:uid="{CA642E6F-FE2C-43CC-AED8-AE1BCF2DE0FE}" name="$ MAXIMUM THAT CAN BE RETAINED *" dataDxfId="30" dataCellStyle="Normal 5"/>
    <tableColumn id="56" xr3:uid="{67DD553C-204A-42FB-9C42-4118CF3DB216}" name="FY2015" dataDxfId="29" dataCellStyle="Normal 5"/>
    <tableColumn id="57" xr3:uid="{825824B1-E4DC-48A8-AE15-2ACD86E0D525}" name="FY2016" dataDxfId="28" dataCellStyle="Normal 5"/>
    <tableColumn id="58" xr3:uid="{18245913-E204-42AC-81CC-069419F16DDB}" name="FY2017" dataDxfId="27" dataCellStyle="Normal 5"/>
    <tableColumn id="59" xr3:uid="{1E1FDF24-71C6-4CB7-9F45-6FE80BF62BA5}" name="FY2018" dataDxfId="26" dataCellStyle="Normal 5"/>
    <tableColumn id="60" xr3:uid="{5BECCE0B-EDB6-476C-819C-BCAA39B84983}" name="FY2019" dataDxfId="25" dataCellStyle="Normal 5"/>
    <tableColumn id="61" xr3:uid="{86956CD7-8B75-4AB0-B187-685CB5DC8B70}" name="FY2020" dataDxfId="24" dataCellStyle="Normal 5"/>
    <tableColumn id="62" xr3:uid="{96CC3266-4245-4EB0-8E4E-E85730F8F9DF}" name="FY2021" dataDxfId="23" dataCellStyle="Normal 5"/>
    <tableColumn id="63" xr3:uid="{99784918-E042-412B-9507-8E7E4217C54A}" name="FY2022" dataDxfId="22" dataCellStyle="Normal 5"/>
    <tableColumn id="64" xr3:uid="{8EAB038E-92ED-4E77-AE65-D34AC3C78CB3}" name="FY2023" dataDxfId="21" dataCellStyle="Normal 5"/>
    <tableColumn id="65" xr3:uid="{E837EDBD-00A7-42A9-A10C-E35103776843}" name="FY2024" dataDxfId="20" dataCellStyle="Normal 5"/>
    <tableColumn id="66" xr3:uid="{D9024168-B065-4777-A05F-707DDEBC52CE}" name="FY2025" dataDxfId="19" dataCellStyle="Normal 5"/>
    <tableColumn id="67" xr3:uid="{93BB4FAE-29AD-437C-97F3-76D3F426A829}" name="FY2026" dataDxfId="18" dataCellStyle="Normal 5"/>
    <tableColumn id="68" xr3:uid="{D98D8331-135C-4714-90CB-C257A2106D55}" name="FY2027" dataDxfId="17" dataCellStyle="Normal 5"/>
    <tableColumn id="69" xr3:uid="{A178B74B-7B3B-4B8B-8528-283A672E8132}" name="FY2028" dataDxfId="16" dataCellStyle="Normal 5"/>
    <tableColumn id="70" xr3:uid="{E27EC144-BAE2-4D9B-8166-4B6E950E86F0}" name="FY2029" dataDxfId="15" dataCellStyle="Normal 5"/>
    <tableColumn id="71" xr3:uid="{7DB45A3E-91FB-4CE1-A71A-C0A3C9F0FF24}" name="FY2030" dataDxfId="14" dataCellStyle="Normal 5"/>
    <tableColumn id="72" xr3:uid="{37D4ABEE-A920-41D0-8AAD-8C41865121E1}" name="FY2031" dataDxfId="13" dataCellStyle="Normal 5"/>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E3EA29B-C00A-4695-A7FE-18AE8148777C}" name="RETENTION_LIST4" displayName="RETENTION_LIST4" ref="A3:D45" totalsRowShown="0" headerRowDxfId="12" dataDxfId="11" totalsRowDxfId="10" tableBorderDxfId="9" headerRowCellStyle="Normal 5" dataCellStyle="Comma">
  <autoFilter ref="A3:D45" xr:uid="{00000000-0009-0000-0100-000001000000}"/>
  <sortState xmlns:xlrd2="http://schemas.microsoft.com/office/spreadsheetml/2017/richdata2" ref="A4:D45">
    <sortCondition ref="A3:A45"/>
  </sortState>
  <tableColumns count="4">
    <tableColumn id="132" xr3:uid="{1EE195A8-AAFD-42F5-92A9-7E5C009E7C50}" name="DEPARTMENT" dataDxfId="8" dataCellStyle="Comma"/>
    <tableColumn id="133" xr3:uid="{517C9533-3DF3-4EA0-90DB-B011744AFAB6}" name="FACULTY NAME" dataDxfId="7" dataCellStyle="Comma"/>
    <tableColumn id="142" xr3:uid="{FF0E0663-800E-461F-9E44-B9B7CCFE186B}" name="RETENTION SPEEDTYPES FOR FACULTY ELIGIBLE FOR THE SHARED SOLUTION" dataDxfId="6" dataCellStyle="Comma"/>
    <tableColumn id="134" xr3:uid="{EAF5716A-4E9B-4D29-B79C-A2A8C5E1C31B}" name="FUNDS TRANSFERRED FROM FACULTY TO RETENTION SPEEDTYPE" dataDxfId="5" dataCellStyle="Comma"/>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olorado.edu/asfacultystaff/budget/shared-solution/broll-whitepaper" TargetMode="External"/><Relationship Id="rId1" Type="http://schemas.openxmlformats.org/officeDocument/2006/relationships/hyperlink" Target="https://www.colorado.edu/bfp/benefi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C34B-A573-44EF-8286-FAC91597DA6D}">
  <sheetPr codeName="Sheet1"/>
  <dimension ref="A1:A15"/>
  <sheetViews>
    <sheetView showGridLines="0" tabSelected="1" workbookViewId="0"/>
  </sheetViews>
  <sheetFormatPr defaultRowHeight="15" x14ac:dyDescent="0.25"/>
  <cols>
    <col min="1" max="1" width="111.28515625" customWidth="1"/>
  </cols>
  <sheetData>
    <row r="1" spans="1:1" ht="18.75" x14ac:dyDescent="0.3">
      <c r="A1" s="43" t="s">
        <v>287</v>
      </c>
    </row>
    <row r="2" spans="1:1" ht="23.25" customHeight="1" x14ac:dyDescent="0.25">
      <c r="A2" s="44" t="s">
        <v>288</v>
      </c>
    </row>
    <row r="3" spans="1:1" ht="32.1" customHeight="1" x14ac:dyDescent="0.25">
      <c r="A3" s="45" t="s">
        <v>437</v>
      </c>
    </row>
    <row r="4" spans="1:1" ht="15.95" customHeight="1" x14ac:dyDescent="0.25">
      <c r="A4" s="144" t="s">
        <v>436</v>
      </c>
    </row>
    <row r="5" spans="1:1" ht="34.5" customHeight="1" x14ac:dyDescent="0.25">
      <c r="A5" s="45" t="s">
        <v>289</v>
      </c>
    </row>
    <row r="6" spans="1:1" ht="18" customHeight="1" x14ac:dyDescent="0.25">
      <c r="A6" s="46" t="s">
        <v>290</v>
      </c>
    </row>
    <row r="7" spans="1:1" x14ac:dyDescent="0.25">
      <c r="A7" s="46" t="s">
        <v>291</v>
      </c>
    </row>
    <row r="8" spans="1:1" x14ac:dyDescent="0.25">
      <c r="A8" s="46" t="s">
        <v>292</v>
      </c>
    </row>
    <row r="9" spans="1:1" ht="97.5" customHeight="1" x14ac:dyDescent="0.25">
      <c r="A9" s="45" t="s">
        <v>295</v>
      </c>
    </row>
    <row r="10" spans="1:1" ht="25.5" customHeight="1" x14ac:dyDescent="0.25">
      <c r="A10" s="47" t="s">
        <v>293</v>
      </c>
    </row>
    <row r="11" spans="1:1" ht="110.25" customHeight="1" x14ac:dyDescent="0.25">
      <c r="A11" s="45" t="s">
        <v>440</v>
      </c>
    </row>
    <row r="12" spans="1:1" s="149" customFormat="1" ht="54" customHeight="1" x14ac:dyDescent="0.25">
      <c r="A12" s="148" t="s">
        <v>439</v>
      </c>
    </row>
    <row r="13" spans="1:1" ht="171.75" customHeight="1" x14ac:dyDescent="0.25">
      <c r="A13" s="147" t="s">
        <v>441</v>
      </c>
    </row>
    <row r="14" spans="1:1" ht="23.25" customHeight="1" x14ac:dyDescent="0.25">
      <c r="A14" s="47" t="s">
        <v>29</v>
      </c>
    </row>
    <row r="15" spans="1:1" ht="51" customHeight="1" x14ac:dyDescent="0.25">
      <c r="A15" s="150" t="s">
        <v>294</v>
      </c>
    </row>
  </sheetData>
  <sheetProtection algorithmName="SHA-512" hashValue="EzD5BK/HAfm5j9x0gxX0x0LZ8snlLaYaytxXtiaxlvyevqN+z1alXCfXvHdTXgeFUmT4x9woQyOWts44yPYj8A==" saltValue="IeNInGUs6b3TKrecYxb1vw==" spinCount="100000" sheet="1" objects="1" scenarios="1"/>
  <hyperlinks>
    <hyperlink ref="A2" r:id="rId1" display="https://www.colorado.edu/bfp/benefits" xr:uid="{0251BDB0-44EE-4D45-B595-D5C835B6F184}"/>
    <hyperlink ref="A4" r:id="rId2" xr:uid="{9951FBFF-8AD3-4C61-8CE6-72904A3DA7E4}"/>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N23"/>
  <sheetViews>
    <sheetView workbookViewId="0">
      <pane ySplit="2" topLeftCell="A3" activePane="bottomLeft" state="frozen"/>
      <selection pane="bottomLeft" activeCell="B12" sqref="B12"/>
    </sheetView>
  </sheetViews>
  <sheetFormatPr defaultRowHeight="15" x14ac:dyDescent="0.25"/>
  <cols>
    <col min="1" max="1" width="38.5703125" bestFit="1" customWidth="1"/>
    <col min="2" max="2" width="15.5703125" style="1" customWidth="1"/>
    <col min="3" max="11" width="17.5703125" style="1" customWidth="1"/>
    <col min="12" max="12" width="12.140625" customWidth="1"/>
    <col min="13" max="13" width="21.7109375" bestFit="1" customWidth="1"/>
    <col min="14" max="14" width="14.5703125" bestFit="1" customWidth="1"/>
  </cols>
  <sheetData>
    <row r="1" spans="1:14" ht="60.6" customHeight="1" x14ac:dyDescent="0.25">
      <c r="A1" s="186" t="s">
        <v>435</v>
      </c>
      <c r="B1" s="186"/>
      <c r="C1" s="186"/>
      <c r="D1" s="186"/>
      <c r="E1" s="186"/>
      <c r="F1" s="186"/>
    </row>
    <row r="2" spans="1:14" s="2" customFormat="1" ht="104.25" customHeight="1" x14ac:dyDescent="0.25">
      <c r="A2" s="20" t="s">
        <v>0</v>
      </c>
      <c r="B2" s="25" t="s">
        <v>1</v>
      </c>
      <c r="C2" s="26" t="s">
        <v>2</v>
      </c>
      <c r="D2" s="26" t="s">
        <v>3</v>
      </c>
      <c r="E2" s="26" t="s">
        <v>4</v>
      </c>
      <c r="F2" s="26" t="s">
        <v>5</v>
      </c>
      <c r="G2" s="26" t="s">
        <v>48</v>
      </c>
      <c r="H2" s="26" t="s">
        <v>6</v>
      </c>
      <c r="I2" s="26" t="s">
        <v>49</v>
      </c>
      <c r="J2" s="26" t="s">
        <v>7</v>
      </c>
      <c r="K2" s="27" t="s">
        <v>50</v>
      </c>
      <c r="L2" s="28" t="s">
        <v>51</v>
      </c>
      <c r="M2" s="29" t="s">
        <v>52</v>
      </c>
      <c r="N2" s="30" t="s">
        <v>53</v>
      </c>
    </row>
    <row r="3" spans="1:14" x14ac:dyDescent="0.25">
      <c r="A3" s="21" t="s">
        <v>8</v>
      </c>
      <c r="B3" s="6">
        <v>-54020.084760000042</v>
      </c>
      <c r="C3" s="7">
        <v>-54610.468199999996</v>
      </c>
      <c r="D3" s="7">
        <v>-57936.245713379991</v>
      </c>
      <c r="E3" s="8">
        <f>ROUND(D3*-0.5,0)</f>
        <v>28968</v>
      </c>
      <c r="F3" s="7">
        <f>E3</f>
        <v>28968</v>
      </c>
      <c r="G3" s="8">
        <v>28968</v>
      </c>
      <c r="H3" s="7">
        <f>ROUND(E3*0.7*1.03,0)</f>
        <v>20886</v>
      </c>
      <c r="I3" s="8">
        <v>28968</v>
      </c>
      <c r="J3" s="7">
        <f t="shared" ref="J3:J16" si="0">ROUND(E3*0.5*1.03^2,0)</f>
        <v>15366</v>
      </c>
      <c r="K3" s="9">
        <v>28968</v>
      </c>
      <c r="L3" s="40">
        <v>11001360</v>
      </c>
      <c r="M3" s="39" t="s">
        <v>43</v>
      </c>
      <c r="N3" s="31" t="s">
        <v>54</v>
      </c>
    </row>
    <row r="4" spans="1:14" x14ac:dyDescent="0.25">
      <c r="A4" s="22" t="s">
        <v>9</v>
      </c>
      <c r="B4" s="10">
        <v>-9430.4338800000005</v>
      </c>
      <c r="C4" s="4">
        <v>-9533.9555999999993</v>
      </c>
      <c r="D4" s="4">
        <v>-10114.57349604</v>
      </c>
      <c r="E4" s="5">
        <f t="shared" ref="E4:E16" si="1">ROUND(D4*-0.5,0)</f>
        <v>5057</v>
      </c>
      <c r="F4" s="4">
        <f t="shared" ref="F4:F16" si="2">E4</f>
        <v>5057</v>
      </c>
      <c r="G4" s="5">
        <v>5057</v>
      </c>
      <c r="H4" s="4">
        <f t="shared" ref="H4:H16" si="3">ROUND(E4*0.7*1.03,0)</f>
        <v>3646</v>
      </c>
      <c r="I4" s="5">
        <v>5057</v>
      </c>
      <c r="J4" s="4">
        <f t="shared" si="0"/>
        <v>2682</v>
      </c>
      <c r="K4" s="11">
        <v>5057</v>
      </c>
      <c r="L4" s="41">
        <v>11051020</v>
      </c>
      <c r="M4" s="32" t="s">
        <v>55</v>
      </c>
      <c r="N4" s="33" t="s">
        <v>56</v>
      </c>
    </row>
    <row r="5" spans="1:14" x14ac:dyDescent="0.25">
      <c r="A5" s="22" t="s">
        <v>10</v>
      </c>
      <c r="B5" s="10">
        <v>-23080.770670000005</v>
      </c>
      <c r="C5" s="4">
        <v>-23240.063709999984</v>
      </c>
      <c r="D5" s="4">
        <v>-24655.383589939003</v>
      </c>
      <c r="E5" s="5">
        <f t="shared" si="1"/>
        <v>12328</v>
      </c>
      <c r="F5" s="4">
        <f t="shared" si="2"/>
        <v>12328</v>
      </c>
      <c r="G5" s="5">
        <v>12328</v>
      </c>
      <c r="H5" s="4">
        <f t="shared" si="3"/>
        <v>8888</v>
      </c>
      <c r="I5" s="5">
        <v>12328</v>
      </c>
      <c r="J5" s="4">
        <f t="shared" si="0"/>
        <v>6539</v>
      </c>
      <c r="K5" s="11">
        <v>12328</v>
      </c>
      <c r="L5" s="41">
        <v>11016132</v>
      </c>
      <c r="M5" s="32" t="s">
        <v>40</v>
      </c>
      <c r="N5" s="33" t="s">
        <v>57</v>
      </c>
    </row>
    <row r="6" spans="1:14" x14ac:dyDescent="0.25">
      <c r="A6" s="22" t="s">
        <v>11</v>
      </c>
      <c r="B6" s="10">
        <v>-91964.389620000031</v>
      </c>
      <c r="C6" s="4">
        <v>-92925.21480999999</v>
      </c>
      <c r="D6" s="4">
        <v>-98584.36039192896</v>
      </c>
      <c r="E6" s="5">
        <f t="shared" si="1"/>
        <v>49292</v>
      </c>
      <c r="F6" s="4">
        <f t="shared" si="2"/>
        <v>49292</v>
      </c>
      <c r="G6" s="5">
        <v>49292</v>
      </c>
      <c r="H6" s="4">
        <f t="shared" si="3"/>
        <v>35540</v>
      </c>
      <c r="I6" s="5">
        <v>49292</v>
      </c>
      <c r="J6" s="4">
        <f t="shared" si="0"/>
        <v>26147</v>
      </c>
      <c r="K6" s="11">
        <v>49292</v>
      </c>
      <c r="L6" s="41">
        <v>11016130</v>
      </c>
      <c r="M6" s="32" t="s">
        <v>42</v>
      </c>
      <c r="N6" s="33" t="s">
        <v>58</v>
      </c>
    </row>
    <row r="7" spans="1:14" x14ac:dyDescent="0.25">
      <c r="A7" s="22" t="s">
        <v>12</v>
      </c>
      <c r="B7" s="10">
        <v>-5626.5100600000069</v>
      </c>
      <c r="C7" s="4">
        <v>-4375.3516999999974</v>
      </c>
      <c r="D7" s="4">
        <v>-4641.8106185299912</v>
      </c>
      <c r="E7" s="5">
        <f t="shared" si="1"/>
        <v>2321</v>
      </c>
      <c r="F7" s="4">
        <f t="shared" si="2"/>
        <v>2321</v>
      </c>
      <c r="G7" s="5">
        <v>2321</v>
      </c>
      <c r="H7" s="4">
        <f t="shared" si="3"/>
        <v>1673</v>
      </c>
      <c r="I7" s="5">
        <v>2321</v>
      </c>
      <c r="J7" s="4">
        <f t="shared" si="0"/>
        <v>1231</v>
      </c>
      <c r="K7" s="11">
        <v>2321</v>
      </c>
      <c r="L7" s="41">
        <v>11016142</v>
      </c>
      <c r="M7" s="32" t="s">
        <v>30</v>
      </c>
      <c r="N7" s="33" t="s">
        <v>59</v>
      </c>
    </row>
    <row r="8" spans="1:14" x14ac:dyDescent="0.25">
      <c r="A8" s="22" t="s">
        <v>13</v>
      </c>
      <c r="B8" s="10">
        <v>-3408.924</v>
      </c>
      <c r="C8" s="4">
        <v>-3446.1800000000003</v>
      </c>
      <c r="D8" s="4">
        <v>-3656.0523620000004</v>
      </c>
      <c r="E8" s="5">
        <f t="shared" si="1"/>
        <v>1828</v>
      </c>
      <c r="F8" s="4">
        <f t="shared" si="2"/>
        <v>1828</v>
      </c>
      <c r="G8" s="5">
        <v>1828</v>
      </c>
      <c r="H8" s="4">
        <f t="shared" si="3"/>
        <v>1318</v>
      </c>
      <c r="I8" s="5">
        <v>1828</v>
      </c>
      <c r="J8" s="4">
        <f t="shared" si="0"/>
        <v>970</v>
      </c>
      <c r="K8" s="11">
        <v>1828</v>
      </c>
      <c r="L8" s="41">
        <v>11016139</v>
      </c>
      <c r="M8" s="32" t="s">
        <v>45</v>
      </c>
      <c r="N8" s="33" t="s">
        <v>60</v>
      </c>
    </row>
    <row r="9" spans="1:14" x14ac:dyDescent="0.25">
      <c r="A9" s="22" t="s">
        <v>14</v>
      </c>
      <c r="B9" s="10">
        <v>-132116.01975000004</v>
      </c>
      <c r="C9" s="4">
        <v>-133879.94144999995</v>
      </c>
      <c r="D9" s="4">
        <v>-142033.22988430507</v>
      </c>
      <c r="E9" s="5">
        <f t="shared" si="1"/>
        <v>71017</v>
      </c>
      <c r="F9" s="4">
        <f t="shared" si="2"/>
        <v>71017</v>
      </c>
      <c r="G9" s="5">
        <v>71017</v>
      </c>
      <c r="H9" s="4">
        <f t="shared" si="3"/>
        <v>51203</v>
      </c>
      <c r="I9" s="5">
        <v>71017</v>
      </c>
      <c r="J9" s="4">
        <f t="shared" si="0"/>
        <v>37671</v>
      </c>
      <c r="K9" s="11">
        <v>71017</v>
      </c>
      <c r="L9" s="41">
        <v>11016138</v>
      </c>
      <c r="M9" s="32" t="s">
        <v>36</v>
      </c>
      <c r="N9" s="33" t="s">
        <v>61</v>
      </c>
    </row>
    <row r="10" spans="1:14" x14ac:dyDescent="0.25">
      <c r="A10" s="22" t="s">
        <v>15</v>
      </c>
      <c r="B10" s="10">
        <v>-26091.200570000008</v>
      </c>
      <c r="C10" s="4">
        <v>-26199.903960000011</v>
      </c>
      <c r="D10" s="4">
        <v>-27795.478111163979</v>
      </c>
      <c r="E10" s="5">
        <f t="shared" si="1"/>
        <v>13898</v>
      </c>
      <c r="F10" s="4">
        <f t="shared" si="2"/>
        <v>13898</v>
      </c>
      <c r="G10" s="5">
        <v>13898</v>
      </c>
      <c r="H10" s="4">
        <f t="shared" si="3"/>
        <v>10020</v>
      </c>
      <c r="I10" s="5">
        <v>13898</v>
      </c>
      <c r="J10" s="4">
        <f t="shared" si="0"/>
        <v>7372</v>
      </c>
      <c r="K10" s="11">
        <v>13898</v>
      </c>
      <c r="L10" s="41">
        <v>11016135</v>
      </c>
      <c r="M10" s="32" t="s">
        <v>37</v>
      </c>
      <c r="N10" s="33" t="s">
        <v>62</v>
      </c>
    </row>
    <row r="11" spans="1:14" x14ac:dyDescent="0.25">
      <c r="A11" s="22" t="s">
        <v>16</v>
      </c>
      <c r="B11" s="10">
        <v>-697.0602400000007</v>
      </c>
      <c r="C11" s="4">
        <v>-1044.3660099999925</v>
      </c>
      <c r="D11" s="4">
        <v>-1107.9679000089909</v>
      </c>
      <c r="E11" s="5">
        <f t="shared" si="1"/>
        <v>554</v>
      </c>
      <c r="F11" s="4">
        <f t="shared" si="2"/>
        <v>554</v>
      </c>
      <c r="G11" s="5">
        <v>554</v>
      </c>
      <c r="H11" s="4">
        <f t="shared" si="3"/>
        <v>399</v>
      </c>
      <c r="I11" s="5">
        <v>554</v>
      </c>
      <c r="J11" s="4">
        <f t="shared" si="0"/>
        <v>294</v>
      </c>
      <c r="K11" s="11">
        <v>554</v>
      </c>
      <c r="L11" s="41">
        <v>11022103</v>
      </c>
      <c r="M11" s="32" t="s">
        <v>28</v>
      </c>
      <c r="N11" s="33" t="s">
        <v>63</v>
      </c>
    </row>
    <row r="12" spans="1:14" x14ac:dyDescent="0.25">
      <c r="A12" s="22" t="s">
        <v>17</v>
      </c>
      <c r="B12" s="10">
        <v>-133</v>
      </c>
      <c r="C12" s="4">
        <v>-132</v>
      </c>
      <c r="D12" s="4">
        <v>-140.03879999999998</v>
      </c>
      <c r="E12" s="5">
        <f t="shared" si="1"/>
        <v>70</v>
      </c>
      <c r="F12" s="4">
        <f t="shared" si="2"/>
        <v>70</v>
      </c>
      <c r="G12" s="5">
        <v>70</v>
      </c>
      <c r="H12" s="4">
        <f t="shared" si="3"/>
        <v>50</v>
      </c>
      <c r="I12" s="5">
        <v>70</v>
      </c>
      <c r="J12" s="4">
        <f t="shared" si="0"/>
        <v>37</v>
      </c>
      <c r="K12" s="11">
        <v>70</v>
      </c>
      <c r="L12" s="41">
        <v>11085991</v>
      </c>
      <c r="M12" s="32" t="s">
        <v>41</v>
      </c>
      <c r="N12" s="33" t="s">
        <v>64</v>
      </c>
    </row>
    <row r="13" spans="1:14" x14ac:dyDescent="0.25">
      <c r="A13" s="22" t="s">
        <v>18</v>
      </c>
      <c r="B13" s="10">
        <v>-1911.2490599999999</v>
      </c>
      <c r="C13" s="4">
        <v>-1941.8197</v>
      </c>
      <c r="D13" s="4">
        <v>-2060.0765197299997</v>
      </c>
      <c r="E13" s="5">
        <f t="shared" si="1"/>
        <v>1030</v>
      </c>
      <c r="F13" s="4">
        <f t="shared" si="2"/>
        <v>1030</v>
      </c>
      <c r="G13" s="5">
        <v>1030</v>
      </c>
      <c r="H13" s="4">
        <f t="shared" si="3"/>
        <v>743</v>
      </c>
      <c r="I13" s="5">
        <v>1030</v>
      </c>
      <c r="J13" s="4">
        <f t="shared" si="0"/>
        <v>546</v>
      </c>
      <c r="K13" s="11">
        <v>1030</v>
      </c>
      <c r="L13" s="41">
        <v>11016140</v>
      </c>
      <c r="M13" s="32" t="s">
        <v>46</v>
      </c>
      <c r="N13" s="33" t="s">
        <v>65</v>
      </c>
    </row>
    <row r="14" spans="1:14" x14ac:dyDescent="0.25">
      <c r="A14" s="22" t="s">
        <v>19</v>
      </c>
      <c r="B14" s="10">
        <v>-299</v>
      </c>
      <c r="C14" s="4">
        <v>-290</v>
      </c>
      <c r="D14" s="4">
        <v>-307.661</v>
      </c>
      <c r="E14" s="5">
        <f t="shared" si="1"/>
        <v>154</v>
      </c>
      <c r="F14" s="4">
        <f t="shared" si="2"/>
        <v>154</v>
      </c>
      <c r="G14" s="5">
        <v>154</v>
      </c>
      <c r="H14" s="4">
        <f t="shared" si="3"/>
        <v>111</v>
      </c>
      <c r="I14" s="5">
        <v>154</v>
      </c>
      <c r="J14" s="4">
        <f t="shared" si="0"/>
        <v>82</v>
      </c>
      <c r="K14" s="11">
        <v>154</v>
      </c>
      <c r="L14" s="41">
        <v>11016124</v>
      </c>
      <c r="M14" s="32" t="s">
        <v>39</v>
      </c>
      <c r="N14" s="33" t="s">
        <v>66</v>
      </c>
    </row>
    <row r="15" spans="1:14" x14ac:dyDescent="0.25">
      <c r="A15" s="22" t="s">
        <v>20</v>
      </c>
      <c r="B15" s="10">
        <v>-4950.3079999999991</v>
      </c>
      <c r="C15" s="4">
        <v>-5013.4295000000002</v>
      </c>
      <c r="D15" s="4">
        <v>-5318.7473565500004</v>
      </c>
      <c r="E15" s="5">
        <f t="shared" si="1"/>
        <v>2659</v>
      </c>
      <c r="F15" s="4">
        <f t="shared" si="2"/>
        <v>2659</v>
      </c>
      <c r="G15" s="5">
        <v>2659</v>
      </c>
      <c r="H15" s="4">
        <f t="shared" si="3"/>
        <v>1917</v>
      </c>
      <c r="I15" s="5">
        <v>2659</v>
      </c>
      <c r="J15" s="4">
        <f t="shared" si="0"/>
        <v>1410</v>
      </c>
      <c r="K15" s="11">
        <v>2659</v>
      </c>
      <c r="L15" s="41">
        <v>11016144</v>
      </c>
      <c r="M15" s="32" t="s">
        <v>44</v>
      </c>
      <c r="N15" s="33" t="s">
        <v>67</v>
      </c>
    </row>
    <row r="16" spans="1:14" x14ac:dyDescent="0.25">
      <c r="A16" s="23" t="s">
        <v>21</v>
      </c>
      <c r="B16" s="12">
        <v>-15889.330219999998</v>
      </c>
      <c r="C16" s="13">
        <v>-16269.032710000012</v>
      </c>
      <c r="D16" s="13">
        <v>-17259.816802038993</v>
      </c>
      <c r="E16" s="14">
        <f t="shared" si="1"/>
        <v>8630</v>
      </c>
      <c r="F16" s="13">
        <f t="shared" si="2"/>
        <v>8630</v>
      </c>
      <c r="G16" s="14">
        <v>8630</v>
      </c>
      <c r="H16" s="13">
        <f t="shared" si="3"/>
        <v>6222</v>
      </c>
      <c r="I16" s="14">
        <v>8630</v>
      </c>
      <c r="J16" s="13">
        <f t="shared" si="0"/>
        <v>4578</v>
      </c>
      <c r="K16" s="15">
        <v>8630</v>
      </c>
      <c r="L16" s="42">
        <v>11010890</v>
      </c>
      <c r="M16" s="34" t="s">
        <v>38</v>
      </c>
      <c r="N16" s="35" t="s">
        <v>68</v>
      </c>
    </row>
    <row r="17" spans="1:14" x14ac:dyDescent="0.25">
      <c r="A17" s="24" t="s">
        <v>22</v>
      </c>
      <c r="B17" s="16">
        <f t="shared" ref="B17:K17" si="4">SUM(B3:B16)</f>
        <v>-369618.28083000018</v>
      </c>
      <c r="C17" s="17">
        <f t="shared" si="4"/>
        <v>-372901.72734999994</v>
      </c>
      <c r="D17" s="17">
        <f t="shared" si="4"/>
        <v>-395611.44254561496</v>
      </c>
      <c r="E17" s="18">
        <f t="shared" si="4"/>
        <v>197806</v>
      </c>
      <c r="F17" s="17">
        <f t="shared" si="4"/>
        <v>197806</v>
      </c>
      <c r="G17" s="18">
        <f t="shared" ref="G17" si="5">SUM(G3:G16)</f>
        <v>197806</v>
      </c>
      <c r="H17" s="17">
        <f t="shared" si="4"/>
        <v>142616</v>
      </c>
      <c r="I17" s="18">
        <f t="shared" ref="I17" si="6">SUM(I3:I16)</f>
        <v>197806</v>
      </c>
      <c r="J17" s="17">
        <f t="shared" si="4"/>
        <v>104925</v>
      </c>
      <c r="K17" s="19">
        <f t="shared" si="4"/>
        <v>197806</v>
      </c>
      <c r="L17" s="36"/>
      <c r="M17" s="37"/>
      <c r="N17" s="38"/>
    </row>
    <row r="19" spans="1:14" x14ac:dyDescent="0.25">
      <c r="D19" s="3" t="s">
        <v>23</v>
      </c>
      <c r="E19" s="1">
        <v>194666</v>
      </c>
      <c r="F19" s="1">
        <v>194666</v>
      </c>
      <c r="H19" s="1">
        <v>140354</v>
      </c>
      <c r="J19" s="1">
        <v>103261</v>
      </c>
    </row>
    <row r="20" spans="1:14" x14ac:dyDescent="0.25">
      <c r="D20" s="3" t="s">
        <v>24</v>
      </c>
      <c r="E20" s="1">
        <f>E17-E19</f>
        <v>3140</v>
      </c>
      <c r="F20" s="1">
        <f>F17-F19</f>
        <v>3140</v>
      </c>
      <c r="H20" s="1">
        <f>H17-H19</f>
        <v>2262</v>
      </c>
      <c r="J20" s="1">
        <f>J17-J19</f>
        <v>1664</v>
      </c>
    </row>
    <row r="21" spans="1:14" x14ac:dyDescent="0.25">
      <c r="E21" s="1" t="s">
        <v>25</v>
      </c>
      <c r="F21" s="1" t="s">
        <v>26</v>
      </c>
      <c r="H21" s="1" t="s">
        <v>26</v>
      </c>
      <c r="J21" s="1" t="s">
        <v>26</v>
      </c>
    </row>
    <row r="23" spans="1:14" x14ac:dyDescent="0.25">
      <c r="I23" s="1" t="s">
        <v>27</v>
      </c>
      <c r="J23" s="1">
        <f>SUM(F20:J20)</f>
        <v>7066</v>
      </c>
    </row>
  </sheetData>
  <sheetProtection algorithmName="SHA-512" hashValue="qQeZ/0lsA8iDVG6nu1+5qufDW81dEInzxmKvjcZzXpoGvLCv+1yP4V6AQuVYbH2bW/b9LZC4GvPdhNAzHARkxA==" saltValue="Tu0RTiS5KeNgrUnQHFACzQ==" spinCount="100000" sheet="1" objects="1" scenarios="1"/>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A9637-C4C9-4B01-958F-B0D97BCB123A}">
  <sheetPr codeName="Sheet3">
    <pageSetUpPr fitToPage="1"/>
  </sheetPr>
  <dimension ref="A1:Y165"/>
  <sheetViews>
    <sheetView zoomScale="80" zoomScaleNormal="80" workbookViewId="0">
      <pane ySplit="5" topLeftCell="A6" activePane="bottomLeft" state="frozen"/>
      <selection pane="bottomLeft" activeCell="G1" sqref="G1"/>
    </sheetView>
  </sheetViews>
  <sheetFormatPr defaultColWidth="10.42578125" defaultRowHeight="15" x14ac:dyDescent="0.25"/>
  <cols>
    <col min="1" max="1" width="13.140625" style="145" hidden="1" customWidth="1"/>
    <col min="2" max="2" width="15.28515625" style="145" hidden="1" customWidth="1"/>
    <col min="3" max="3" width="12" style="145" hidden="1" customWidth="1"/>
    <col min="4" max="4" width="14.85546875" style="145" customWidth="1"/>
    <col min="5" max="5" width="29.28515625" style="145" bestFit="1" customWidth="1"/>
    <col min="6" max="6" width="45.85546875" style="145" bestFit="1" customWidth="1"/>
    <col min="7" max="7" width="15.28515625" style="145" customWidth="1"/>
    <col min="8" max="8" width="15.140625" style="145" customWidth="1"/>
    <col min="9" max="29" width="10.28515625" style="145" customWidth="1"/>
    <col min="30" max="30" width="27.85546875" style="145" customWidth="1"/>
    <col min="31" max="31" width="15.7109375" style="145" customWidth="1"/>
    <col min="32" max="32" width="19" style="145" customWidth="1"/>
    <col min="33" max="33" width="16.5703125" style="145" customWidth="1"/>
    <col min="34" max="35" width="25.7109375" style="145" customWidth="1"/>
    <col min="36" max="37" width="16.5703125" style="145" customWidth="1"/>
    <col min="38" max="38" width="13" style="145" customWidth="1"/>
    <col min="39" max="39" width="22.140625" style="145" customWidth="1"/>
    <col min="40" max="40" width="16.28515625" style="145" customWidth="1"/>
    <col min="41" max="41" width="20" style="145" customWidth="1"/>
    <col min="42" max="42" width="30" style="145" customWidth="1"/>
    <col min="43" max="43" width="26.42578125" style="145" customWidth="1"/>
    <col min="44" max="44" width="27.140625" style="145" customWidth="1"/>
    <col min="45" max="45" width="18" style="145" customWidth="1"/>
    <col min="46" max="46" width="15.7109375" style="145" customWidth="1"/>
    <col min="47" max="47" width="17.140625" style="145" customWidth="1"/>
    <col min="48" max="48" width="23" style="145" customWidth="1"/>
    <col min="49" max="49" width="43.28515625" style="145" customWidth="1"/>
    <col min="50" max="50" width="38.42578125" style="145" customWidth="1"/>
    <col min="51" max="16384" width="10.42578125" style="145"/>
  </cols>
  <sheetData>
    <row r="1" spans="1:25" ht="21" customHeight="1" x14ac:dyDescent="0.25">
      <c r="A1" s="157" t="s">
        <v>637</v>
      </c>
      <c r="B1" s="157" t="s">
        <v>637</v>
      </c>
      <c r="C1" s="157" t="s">
        <v>637</v>
      </c>
      <c r="D1" s="170" t="s">
        <v>682</v>
      </c>
      <c r="F1" s="151"/>
      <c r="G1" s="151"/>
      <c r="H1" s="151"/>
      <c r="I1" s="151"/>
      <c r="J1" s="151"/>
      <c r="K1" s="151"/>
      <c r="L1" s="163"/>
      <c r="M1" s="163"/>
      <c r="N1" s="163"/>
      <c r="O1" s="163"/>
      <c r="P1" s="163"/>
      <c r="Q1" s="163"/>
      <c r="R1" s="163"/>
      <c r="S1" s="163"/>
      <c r="T1" s="163"/>
      <c r="U1" s="163"/>
      <c r="V1" s="163"/>
    </row>
    <row r="2" spans="1:25" s="165" customFormat="1" ht="33" customHeight="1" x14ac:dyDescent="0.25">
      <c r="D2" s="187" t="s">
        <v>438</v>
      </c>
      <c r="E2" s="187"/>
      <c r="F2" s="187"/>
      <c r="G2" s="187"/>
      <c r="H2" s="187"/>
      <c r="I2" s="187"/>
      <c r="J2" s="187"/>
      <c r="K2" s="187"/>
      <c r="L2" s="166"/>
      <c r="M2" s="189" t="s">
        <v>443</v>
      </c>
      <c r="N2" s="189"/>
      <c r="O2" s="189"/>
      <c r="P2" s="189"/>
      <c r="Q2" s="189"/>
      <c r="R2" s="189"/>
      <c r="S2" s="189"/>
      <c r="T2" s="189"/>
      <c r="U2" s="189"/>
      <c r="V2" s="189"/>
      <c r="W2" s="189"/>
      <c r="X2" s="189"/>
      <c r="Y2" s="189"/>
    </row>
    <row r="3" spans="1:25" s="165" customFormat="1" ht="33" customHeight="1" x14ac:dyDescent="0.25">
      <c r="D3" s="188" t="s">
        <v>442</v>
      </c>
      <c r="E3" s="188"/>
      <c r="F3" s="188"/>
      <c r="G3" s="188"/>
      <c r="H3" s="188"/>
      <c r="I3" s="188"/>
      <c r="J3" s="188"/>
      <c r="K3" s="188"/>
      <c r="L3" s="167"/>
      <c r="M3" s="189"/>
      <c r="N3" s="189"/>
      <c r="O3" s="189"/>
      <c r="P3" s="189"/>
      <c r="Q3" s="189"/>
      <c r="R3" s="189"/>
      <c r="S3" s="189"/>
      <c r="T3" s="189"/>
      <c r="U3" s="189"/>
      <c r="V3" s="189"/>
      <c r="W3" s="189"/>
      <c r="X3" s="189"/>
      <c r="Y3" s="189"/>
    </row>
    <row r="5" spans="1:25" s="164" customFormat="1" ht="89.25" x14ac:dyDescent="0.25">
      <c r="A5" s="168" t="s">
        <v>635</v>
      </c>
      <c r="B5" s="169" t="s">
        <v>631</v>
      </c>
      <c r="C5" s="169" t="s">
        <v>638</v>
      </c>
      <c r="D5" s="162" t="s">
        <v>444</v>
      </c>
      <c r="E5" s="162" t="s">
        <v>445</v>
      </c>
      <c r="F5" s="162" t="s">
        <v>446</v>
      </c>
      <c r="G5" s="162" t="s">
        <v>447</v>
      </c>
      <c r="H5" s="162" t="s">
        <v>448</v>
      </c>
      <c r="I5" s="162" t="s">
        <v>454</v>
      </c>
      <c r="J5" s="162" t="s">
        <v>455</v>
      </c>
      <c r="K5" s="162" t="s">
        <v>456</v>
      </c>
      <c r="L5" s="162" t="s">
        <v>457</v>
      </c>
      <c r="M5" s="162" t="s">
        <v>458</v>
      </c>
      <c r="N5" s="162" t="s">
        <v>459</v>
      </c>
      <c r="O5" s="162" t="s">
        <v>460</v>
      </c>
      <c r="P5" s="162" t="s">
        <v>461</v>
      </c>
      <c r="Q5" s="162" t="s">
        <v>462</v>
      </c>
      <c r="R5" s="162" t="s">
        <v>463</v>
      </c>
      <c r="S5" s="162" t="s">
        <v>464</v>
      </c>
      <c r="T5" s="162" t="s">
        <v>465</v>
      </c>
      <c r="U5" s="162" t="s">
        <v>466</v>
      </c>
      <c r="V5" s="162" t="s">
        <v>467</v>
      </c>
      <c r="W5" s="162" t="s">
        <v>468</v>
      </c>
      <c r="X5" s="162" t="s">
        <v>469</v>
      </c>
      <c r="Y5" s="162" t="s">
        <v>470</v>
      </c>
    </row>
    <row r="6" spans="1:25" ht="30" x14ac:dyDescent="0.25">
      <c r="A6" s="158" t="s">
        <v>636</v>
      </c>
      <c r="B6" s="152" t="s">
        <v>632</v>
      </c>
      <c r="C6" s="152" t="s">
        <v>632</v>
      </c>
      <c r="D6" s="171" t="s">
        <v>69</v>
      </c>
      <c r="E6" s="172" t="s">
        <v>71</v>
      </c>
      <c r="F6" s="173" t="s">
        <v>449</v>
      </c>
      <c r="G6" s="174">
        <v>2024</v>
      </c>
      <c r="H6" s="175">
        <v>10000</v>
      </c>
      <c r="I6" s="153" t="s">
        <v>471</v>
      </c>
      <c r="J6" s="153" t="s">
        <v>471</v>
      </c>
      <c r="K6" s="153">
        <v>2017</v>
      </c>
      <c r="L6" s="153">
        <v>2018</v>
      </c>
      <c r="M6" s="153">
        <v>2019</v>
      </c>
      <c r="N6" s="153">
        <v>2020</v>
      </c>
      <c r="O6" s="153">
        <v>2021</v>
      </c>
      <c r="P6" s="153">
        <v>2022</v>
      </c>
      <c r="Q6" s="153">
        <v>2023</v>
      </c>
      <c r="R6" s="153">
        <v>2024</v>
      </c>
      <c r="S6" s="153" t="s">
        <v>471</v>
      </c>
      <c r="T6" s="153" t="s">
        <v>471</v>
      </c>
      <c r="U6" s="153" t="s">
        <v>471</v>
      </c>
      <c r="V6" s="153" t="s">
        <v>471</v>
      </c>
      <c r="W6" s="153" t="s">
        <v>471</v>
      </c>
      <c r="X6" s="153" t="s">
        <v>471</v>
      </c>
      <c r="Y6" s="153" t="s">
        <v>471</v>
      </c>
    </row>
    <row r="7" spans="1:25" ht="30" x14ac:dyDescent="0.25">
      <c r="A7" s="159" t="s">
        <v>636</v>
      </c>
      <c r="B7" s="143" t="s">
        <v>632</v>
      </c>
      <c r="C7" s="143" t="s">
        <v>633</v>
      </c>
      <c r="D7" s="171" t="s">
        <v>69</v>
      </c>
      <c r="E7" s="172" t="s">
        <v>70</v>
      </c>
      <c r="F7" s="173" t="s">
        <v>450</v>
      </c>
      <c r="G7" s="174">
        <v>2028</v>
      </c>
      <c r="H7" s="175">
        <v>10000</v>
      </c>
      <c r="I7" s="154" t="s">
        <v>471</v>
      </c>
      <c r="J7" s="154" t="s">
        <v>471</v>
      </c>
      <c r="K7" s="154" t="s">
        <v>471</v>
      </c>
      <c r="L7" s="154" t="s">
        <v>471</v>
      </c>
      <c r="M7" s="154" t="s">
        <v>471</v>
      </c>
      <c r="N7" s="154" t="s">
        <v>471</v>
      </c>
      <c r="O7" s="154">
        <v>2021</v>
      </c>
      <c r="P7" s="154">
        <v>2022</v>
      </c>
      <c r="Q7" s="154">
        <v>2023</v>
      </c>
      <c r="R7" s="154">
        <v>2024</v>
      </c>
      <c r="S7" s="154">
        <v>2025</v>
      </c>
      <c r="T7" s="154">
        <v>2026</v>
      </c>
      <c r="U7" s="154">
        <v>2027</v>
      </c>
      <c r="V7" s="154">
        <v>2028</v>
      </c>
      <c r="W7" s="154" t="s">
        <v>471</v>
      </c>
      <c r="X7" s="154" t="s">
        <v>471</v>
      </c>
      <c r="Y7" s="154" t="s">
        <v>471</v>
      </c>
    </row>
    <row r="8" spans="1:25" ht="30" x14ac:dyDescent="0.25">
      <c r="A8" s="160" t="s">
        <v>636</v>
      </c>
      <c r="B8" s="152" t="s">
        <v>632</v>
      </c>
      <c r="C8" s="152" t="s">
        <v>632</v>
      </c>
      <c r="D8" s="171" t="s">
        <v>69</v>
      </c>
      <c r="E8" s="172" t="s">
        <v>72</v>
      </c>
      <c r="F8" s="173" t="s">
        <v>451</v>
      </c>
      <c r="G8" s="174">
        <v>2022</v>
      </c>
      <c r="H8" s="175">
        <v>10000</v>
      </c>
      <c r="I8" s="153" t="s">
        <v>471</v>
      </c>
      <c r="J8" s="153" t="s">
        <v>471</v>
      </c>
      <c r="K8" s="153" t="s">
        <v>471</v>
      </c>
      <c r="L8" s="153">
        <v>2018</v>
      </c>
      <c r="M8" s="153">
        <v>2019</v>
      </c>
      <c r="N8" s="153">
        <v>2020</v>
      </c>
      <c r="O8" s="153">
        <v>2021</v>
      </c>
      <c r="P8" s="153">
        <v>2022</v>
      </c>
      <c r="Q8" s="153" t="s">
        <v>471</v>
      </c>
      <c r="R8" s="153" t="s">
        <v>471</v>
      </c>
      <c r="S8" s="153" t="s">
        <v>471</v>
      </c>
      <c r="T8" s="153" t="s">
        <v>471</v>
      </c>
      <c r="U8" s="153" t="s">
        <v>471</v>
      </c>
      <c r="V8" s="153" t="s">
        <v>471</v>
      </c>
      <c r="W8" s="153" t="s">
        <v>471</v>
      </c>
      <c r="X8" s="153" t="s">
        <v>471</v>
      </c>
      <c r="Y8" s="153" t="s">
        <v>471</v>
      </c>
    </row>
    <row r="9" spans="1:25" ht="30" x14ac:dyDescent="0.25">
      <c r="A9" s="160" t="s">
        <v>636</v>
      </c>
      <c r="B9" s="152" t="s">
        <v>632</v>
      </c>
      <c r="C9" s="152" t="s">
        <v>632</v>
      </c>
      <c r="D9" s="171" t="s">
        <v>69</v>
      </c>
      <c r="E9" s="172" t="s">
        <v>73</v>
      </c>
      <c r="F9" s="173" t="s">
        <v>452</v>
      </c>
      <c r="G9" s="174">
        <v>2026</v>
      </c>
      <c r="H9" s="175">
        <v>10000</v>
      </c>
      <c r="I9" s="153" t="s">
        <v>471</v>
      </c>
      <c r="J9" s="153" t="s">
        <v>471</v>
      </c>
      <c r="K9" s="153" t="s">
        <v>471</v>
      </c>
      <c r="L9" s="153" t="s">
        <v>471</v>
      </c>
      <c r="M9" s="153">
        <v>2019</v>
      </c>
      <c r="N9" s="153">
        <v>2020</v>
      </c>
      <c r="O9" s="153">
        <v>2021</v>
      </c>
      <c r="P9" s="153">
        <v>2022</v>
      </c>
      <c r="Q9" s="153">
        <v>2023</v>
      </c>
      <c r="R9" s="153">
        <v>2024</v>
      </c>
      <c r="S9" s="153">
        <v>2025</v>
      </c>
      <c r="T9" s="153">
        <v>2026</v>
      </c>
      <c r="U9" s="153" t="s">
        <v>471</v>
      </c>
      <c r="V9" s="153" t="s">
        <v>471</v>
      </c>
      <c r="W9" s="153" t="s">
        <v>471</v>
      </c>
      <c r="X9" s="153" t="s">
        <v>471</v>
      </c>
      <c r="Y9" s="153" t="s">
        <v>471</v>
      </c>
    </row>
    <row r="10" spans="1:25" ht="30" x14ac:dyDescent="0.25">
      <c r="A10" s="159" t="s">
        <v>636</v>
      </c>
      <c r="B10" s="143" t="s">
        <v>632</v>
      </c>
      <c r="C10" s="143" t="s">
        <v>632</v>
      </c>
      <c r="D10" s="171" t="s">
        <v>69</v>
      </c>
      <c r="E10" s="172" t="s">
        <v>74</v>
      </c>
      <c r="F10" s="173" t="s">
        <v>453</v>
      </c>
      <c r="G10" s="174">
        <v>2027</v>
      </c>
      <c r="H10" s="175">
        <v>10000</v>
      </c>
      <c r="I10" s="154" t="s">
        <v>471</v>
      </c>
      <c r="J10" s="154" t="s">
        <v>471</v>
      </c>
      <c r="K10" s="154" t="s">
        <v>471</v>
      </c>
      <c r="L10" s="154" t="s">
        <v>471</v>
      </c>
      <c r="M10" s="154" t="s">
        <v>471</v>
      </c>
      <c r="N10" s="154">
        <v>2020</v>
      </c>
      <c r="O10" s="154">
        <v>2021</v>
      </c>
      <c r="P10" s="154">
        <v>2022</v>
      </c>
      <c r="Q10" s="154">
        <v>2023</v>
      </c>
      <c r="R10" s="154">
        <v>2024</v>
      </c>
      <c r="S10" s="154">
        <v>2025</v>
      </c>
      <c r="T10" s="154">
        <v>2026</v>
      </c>
      <c r="U10" s="154">
        <v>2027</v>
      </c>
      <c r="V10" s="154" t="s">
        <v>471</v>
      </c>
      <c r="W10" s="154" t="s">
        <v>471</v>
      </c>
      <c r="X10" s="154" t="s">
        <v>471</v>
      </c>
      <c r="Y10" s="154" t="s">
        <v>471</v>
      </c>
    </row>
    <row r="11" spans="1:25" ht="30" x14ac:dyDescent="0.25">
      <c r="A11" s="160" t="s">
        <v>636</v>
      </c>
      <c r="B11" s="152" t="s">
        <v>632</v>
      </c>
      <c r="C11" s="152" t="s">
        <v>632</v>
      </c>
      <c r="D11" s="171" t="s">
        <v>75</v>
      </c>
      <c r="E11" s="172" t="s">
        <v>77</v>
      </c>
      <c r="F11" s="173" t="s">
        <v>472</v>
      </c>
      <c r="G11" s="174">
        <v>2022</v>
      </c>
      <c r="H11" s="175">
        <v>10000</v>
      </c>
      <c r="I11" s="153" t="s">
        <v>471</v>
      </c>
      <c r="J11" s="153" t="s">
        <v>471</v>
      </c>
      <c r="K11" s="153">
        <v>2017</v>
      </c>
      <c r="L11" s="153">
        <v>2018</v>
      </c>
      <c r="M11" s="153">
        <v>2019</v>
      </c>
      <c r="N11" s="153">
        <v>2020</v>
      </c>
      <c r="O11" s="153">
        <v>2021</v>
      </c>
      <c r="P11" s="153">
        <v>2022</v>
      </c>
      <c r="Q11" s="153" t="s">
        <v>471</v>
      </c>
      <c r="R11" s="153" t="s">
        <v>471</v>
      </c>
      <c r="S11" s="153" t="s">
        <v>471</v>
      </c>
      <c r="T11" s="153" t="s">
        <v>471</v>
      </c>
      <c r="U11" s="153" t="s">
        <v>471</v>
      </c>
      <c r="V11" s="153" t="s">
        <v>471</v>
      </c>
      <c r="W11" s="153" t="s">
        <v>471</v>
      </c>
      <c r="X11" s="153" t="s">
        <v>471</v>
      </c>
      <c r="Y11" s="153" t="s">
        <v>471</v>
      </c>
    </row>
    <row r="12" spans="1:25" ht="30" x14ac:dyDescent="0.25">
      <c r="A12" s="159" t="s">
        <v>636</v>
      </c>
      <c r="B12" s="143" t="s">
        <v>632</v>
      </c>
      <c r="C12" s="143" t="s">
        <v>632</v>
      </c>
      <c r="D12" s="171" t="s">
        <v>75</v>
      </c>
      <c r="E12" s="172" t="s">
        <v>78</v>
      </c>
      <c r="F12" s="173" t="s">
        <v>473</v>
      </c>
      <c r="G12" s="174">
        <v>2025</v>
      </c>
      <c r="H12" s="175">
        <v>10000</v>
      </c>
      <c r="I12" s="154" t="s">
        <v>471</v>
      </c>
      <c r="J12" s="154" t="s">
        <v>471</v>
      </c>
      <c r="K12" s="154" t="s">
        <v>471</v>
      </c>
      <c r="L12" s="154" t="s">
        <v>471</v>
      </c>
      <c r="M12" s="154" t="s">
        <v>471</v>
      </c>
      <c r="N12" s="154">
        <v>2020</v>
      </c>
      <c r="O12" s="154">
        <v>2021</v>
      </c>
      <c r="P12" s="154">
        <v>2022</v>
      </c>
      <c r="Q12" s="154">
        <v>2023</v>
      </c>
      <c r="R12" s="154">
        <v>2024</v>
      </c>
      <c r="S12" s="154">
        <v>2025</v>
      </c>
      <c r="T12" s="154" t="s">
        <v>471</v>
      </c>
      <c r="U12" s="154" t="s">
        <v>471</v>
      </c>
      <c r="V12" s="154" t="s">
        <v>471</v>
      </c>
      <c r="W12" s="154" t="s">
        <v>471</v>
      </c>
      <c r="X12" s="154" t="s">
        <v>471</v>
      </c>
      <c r="Y12" s="154" t="s">
        <v>471</v>
      </c>
    </row>
    <row r="13" spans="1:25" ht="30" x14ac:dyDescent="0.25">
      <c r="A13" s="160" t="s">
        <v>636</v>
      </c>
      <c r="B13" s="152" t="s">
        <v>632</v>
      </c>
      <c r="C13" s="152" t="s">
        <v>633</v>
      </c>
      <c r="D13" s="171" t="s">
        <v>75</v>
      </c>
      <c r="E13" s="172" t="s">
        <v>76</v>
      </c>
      <c r="F13" s="173" t="s">
        <v>474</v>
      </c>
      <c r="G13" s="174">
        <v>2026</v>
      </c>
      <c r="H13" s="175">
        <v>10000</v>
      </c>
      <c r="I13" s="153" t="s">
        <v>471</v>
      </c>
      <c r="J13" s="153" t="s">
        <v>471</v>
      </c>
      <c r="K13" s="153" t="s">
        <v>471</v>
      </c>
      <c r="L13" s="153" t="s">
        <v>471</v>
      </c>
      <c r="M13" s="153" t="s">
        <v>471</v>
      </c>
      <c r="N13" s="153" t="s">
        <v>471</v>
      </c>
      <c r="O13" s="153" t="s">
        <v>471</v>
      </c>
      <c r="P13" s="153">
        <v>2022</v>
      </c>
      <c r="Q13" s="153">
        <v>2023</v>
      </c>
      <c r="R13" s="153">
        <v>2024</v>
      </c>
      <c r="S13" s="153">
        <v>2025</v>
      </c>
      <c r="T13" s="153">
        <v>2026</v>
      </c>
      <c r="U13" s="153" t="s">
        <v>471</v>
      </c>
      <c r="V13" s="153" t="s">
        <v>471</v>
      </c>
      <c r="W13" s="153" t="s">
        <v>471</v>
      </c>
      <c r="X13" s="153" t="s">
        <v>471</v>
      </c>
      <c r="Y13" s="153" t="s">
        <v>471</v>
      </c>
    </row>
    <row r="14" spans="1:25" ht="30" x14ac:dyDescent="0.25">
      <c r="A14" s="159" t="s">
        <v>636</v>
      </c>
      <c r="B14" s="143" t="s">
        <v>632</v>
      </c>
      <c r="C14" s="143" t="s">
        <v>632</v>
      </c>
      <c r="D14" s="171" t="s">
        <v>75</v>
      </c>
      <c r="E14" s="172" t="s">
        <v>79</v>
      </c>
      <c r="F14" s="173" t="s">
        <v>475</v>
      </c>
      <c r="G14" s="174">
        <v>2024</v>
      </c>
      <c r="H14" s="175">
        <v>10000</v>
      </c>
      <c r="I14" s="154" t="s">
        <v>471</v>
      </c>
      <c r="J14" s="154" t="s">
        <v>471</v>
      </c>
      <c r="K14" s="154" t="s">
        <v>471</v>
      </c>
      <c r="L14" s="154" t="s">
        <v>471</v>
      </c>
      <c r="M14" s="154">
        <v>2019</v>
      </c>
      <c r="N14" s="154">
        <v>2020</v>
      </c>
      <c r="O14" s="154">
        <v>2021</v>
      </c>
      <c r="P14" s="154">
        <v>2022</v>
      </c>
      <c r="Q14" s="154">
        <v>2023</v>
      </c>
      <c r="R14" s="154">
        <v>2024</v>
      </c>
      <c r="S14" s="154" t="s">
        <v>471</v>
      </c>
      <c r="T14" s="154" t="s">
        <v>471</v>
      </c>
      <c r="U14" s="154" t="s">
        <v>471</v>
      </c>
      <c r="V14" s="154" t="s">
        <v>471</v>
      </c>
      <c r="W14" s="154" t="s">
        <v>471</v>
      </c>
      <c r="X14" s="154" t="s">
        <v>471</v>
      </c>
      <c r="Y14" s="154" t="s">
        <v>471</v>
      </c>
    </row>
    <row r="15" spans="1:25" ht="30" x14ac:dyDescent="0.25">
      <c r="A15" s="160" t="s">
        <v>636</v>
      </c>
      <c r="B15" s="152" t="s">
        <v>632</v>
      </c>
      <c r="C15" s="152" t="s">
        <v>632</v>
      </c>
      <c r="D15" s="171" t="s">
        <v>75</v>
      </c>
      <c r="E15" s="172" t="s">
        <v>80</v>
      </c>
      <c r="F15" s="173" t="s">
        <v>476</v>
      </c>
      <c r="G15" s="174">
        <v>2024</v>
      </c>
      <c r="H15" s="175">
        <v>10000</v>
      </c>
      <c r="I15" s="153" t="s">
        <v>471</v>
      </c>
      <c r="J15" s="153" t="s">
        <v>471</v>
      </c>
      <c r="K15" s="153" t="s">
        <v>471</v>
      </c>
      <c r="L15" s="153" t="s">
        <v>471</v>
      </c>
      <c r="M15" s="153">
        <v>2019</v>
      </c>
      <c r="N15" s="153">
        <v>2020</v>
      </c>
      <c r="O15" s="153">
        <v>2021</v>
      </c>
      <c r="P15" s="153">
        <v>2022</v>
      </c>
      <c r="Q15" s="153">
        <v>2023</v>
      </c>
      <c r="R15" s="153">
        <v>2024</v>
      </c>
      <c r="S15" s="153" t="s">
        <v>471</v>
      </c>
      <c r="T15" s="153" t="s">
        <v>471</v>
      </c>
      <c r="U15" s="153" t="s">
        <v>471</v>
      </c>
      <c r="V15" s="153" t="s">
        <v>471</v>
      </c>
      <c r="W15" s="153" t="s">
        <v>471</v>
      </c>
      <c r="X15" s="153" t="s">
        <v>471</v>
      </c>
      <c r="Y15" s="153" t="s">
        <v>471</v>
      </c>
    </row>
    <row r="16" spans="1:25" ht="30" x14ac:dyDescent="0.25">
      <c r="A16" s="159" t="s">
        <v>636</v>
      </c>
      <c r="B16" s="143" t="s">
        <v>632</v>
      </c>
      <c r="C16" s="143" t="s">
        <v>632</v>
      </c>
      <c r="D16" s="171" t="s">
        <v>75</v>
      </c>
      <c r="E16" s="172" t="s">
        <v>81</v>
      </c>
      <c r="F16" s="173" t="s">
        <v>477</v>
      </c>
      <c r="G16" s="174">
        <v>2024</v>
      </c>
      <c r="H16" s="175">
        <v>10000</v>
      </c>
      <c r="I16" s="154" t="s">
        <v>471</v>
      </c>
      <c r="J16" s="154" t="s">
        <v>471</v>
      </c>
      <c r="K16" s="154" t="s">
        <v>471</v>
      </c>
      <c r="L16" s="154" t="s">
        <v>471</v>
      </c>
      <c r="M16" s="154">
        <v>2019</v>
      </c>
      <c r="N16" s="154">
        <v>2020</v>
      </c>
      <c r="O16" s="154">
        <v>2021</v>
      </c>
      <c r="P16" s="154">
        <v>2022</v>
      </c>
      <c r="Q16" s="154">
        <v>2023</v>
      </c>
      <c r="R16" s="154">
        <v>2024</v>
      </c>
      <c r="S16" s="154" t="s">
        <v>471</v>
      </c>
      <c r="T16" s="154" t="s">
        <v>471</v>
      </c>
      <c r="U16" s="154" t="s">
        <v>471</v>
      </c>
      <c r="V16" s="154" t="s">
        <v>471</v>
      </c>
      <c r="W16" s="154" t="s">
        <v>471</v>
      </c>
      <c r="X16" s="154" t="s">
        <v>471</v>
      </c>
      <c r="Y16" s="154" t="s">
        <v>471</v>
      </c>
    </row>
    <row r="17" spans="1:25" ht="30" x14ac:dyDescent="0.25">
      <c r="A17" s="160" t="s">
        <v>636</v>
      </c>
      <c r="B17" s="152" t="s">
        <v>632</v>
      </c>
      <c r="C17" s="152" t="s">
        <v>632</v>
      </c>
      <c r="D17" s="171" t="s">
        <v>82</v>
      </c>
      <c r="E17" s="172" t="s">
        <v>83</v>
      </c>
      <c r="F17" s="173" t="s">
        <v>478</v>
      </c>
      <c r="G17" s="174">
        <v>2022</v>
      </c>
      <c r="H17" s="175">
        <v>10000</v>
      </c>
      <c r="I17" s="153" t="s">
        <v>471</v>
      </c>
      <c r="J17" s="153">
        <v>2016</v>
      </c>
      <c r="K17" s="153">
        <v>2017</v>
      </c>
      <c r="L17" s="153">
        <v>2018</v>
      </c>
      <c r="M17" s="153">
        <v>2019</v>
      </c>
      <c r="N17" s="153">
        <v>2020</v>
      </c>
      <c r="O17" s="153">
        <v>2021</v>
      </c>
      <c r="P17" s="153">
        <v>2022</v>
      </c>
      <c r="Q17" s="153" t="s">
        <v>471</v>
      </c>
      <c r="R17" s="153" t="s">
        <v>471</v>
      </c>
      <c r="S17" s="153" t="s">
        <v>471</v>
      </c>
      <c r="T17" s="153" t="s">
        <v>471</v>
      </c>
      <c r="U17" s="153" t="s">
        <v>471</v>
      </c>
      <c r="V17" s="153" t="s">
        <v>471</v>
      </c>
      <c r="W17" s="153" t="s">
        <v>471</v>
      </c>
      <c r="X17" s="153" t="s">
        <v>471</v>
      </c>
      <c r="Y17" s="153" t="s">
        <v>471</v>
      </c>
    </row>
    <row r="18" spans="1:25" ht="30" x14ac:dyDescent="0.25">
      <c r="A18" s="159" t="s">
        <v>636</v>
      </c>
      <c r="B18" s="143" t="s">
        <v>632</v>
      </c>
      <c r="C18" s="143" t="s">
        <v>632</v>
      </c>
      <c r="D18" s="171" t="s">
        <v>82</v>
      </c>
      <c r="E18" s="172" t="s">
        <v>84</v>
      </c>
      <c r="F18" s="173" t="s">
        <v>479</v>
      </c>
      <c r="G18" s="174">
        <v>2022</v>
      </c>
      <c r="H18" s="175">
        <v>10000</v>
      </c>
      <c r="I18" s="154" t="s">
        <v>471</v>
      </c>
      <c r="J18" s="154" t="s">
        <v>471</v>
      </c>
      <c r="K18" s="154" t="s">
        <v>471</v>
      </c>
      <c r="L18" s="154">
        <v>2018</v>
      </c>
      <c r="M18" s="154">
        <v>2019</v>
      </c>
      <c r="N18" s="154">
        <v>2020</v>
      </c>
      <c r="O18" s="154">
        <v>2021</v>
      </c>
      <c r="P18" s="154">
        <v>2022</v>
      </c>
      <c r="Q18" s="154" t="s">
        <v>471</v>
      </c>
      <c r="R18" s="154" t="s">
        <v>471</v>
      </c>
      <c r="S18" s="154" t="s">
        <v>471</v>
      </c>
      <c r="T18" s="154" t="s">
        <v>471</v>
      </c>
      <c r="U18" s="154" t="s">
        <v>471</v>
      </c>
      <c r="V18" s="154" t="s">
        <v>471</v>
      </c>
      <c r="W18" s="154" t="s">
        <v>471</v>
      </c>
      <c r="X18" s="154" t="s">
        <v>471</v>
      </c>
      <c r="Y18" s="154" t="s">
        <v>471</v>
      </c>
    </row>
    <row r="19" spans="1:25" ht="30" x14ac:dyDescent="0.25">
      <c r="A19" s="160" t="s">
        <v>636</v>
      </c>
      <c r="B19" s="152" t="s">
        <v>632</v>
      </c>
      <c r="C19" s="152" t="s">
        <v>633</v>
      </c>
      <c r="D19" s="171" t="s">
        <v>82</v>
      </c>
      <c r="E19" s="172" t="s">
        <v>296</v>
      </c>
      <c r="F19" s="173" t="s">
        <v>480</v>
      </c>
      <c r="G19" s="174">
        <v>2027</v>
      </c>
      <c r="H19" s="175">
        <v>19765</v>
      </c>
      <c r="I19" s="153" t="s">
        <v>471</v>
      </c>
      <c r="J19" s="153" t="s">
        <v>471</v>
      </c>
      <c r="K19" s="153" t="s">
        <v>471</v>
      </c>
      <c r="L19" s="153" t="s">
        <v>471</v>
      </c>
      <c r="M19" s="153" t="s">
        <v>471</v>
      </c>
      <c r="N19" s="153" t="s">
        <v>471</v>
      </c>
      <c r="O19" s="153">
        <v>2021</v>
      </c>
      <c r="P19" s="153">
        <v>2022</v>
      </c>
      <c r="Q19" s="153">
        <v>2023</v>
      </c>
      <c r="R19" s="153">
        <v>2024</v>
      </c>
      <c r="S19" s="153">
        <v>2025</v>
      </c>
      <c r="T19" s="153">
        <v>2026</v>
      </c>
      <c r="U19" s="153">
        <v>2027</v>
      </c>
      <c r="V19" s="153" t="s">
        <v>471</v>
      </c>
      <c r="W19" s="153" t="s">
        <v>471</v>
      </c>
      <c r="X19" s="153" t="s">
        <v>471</v>
      </c>
      <c r="Y19" s="153" t="s">
        <v>471</v>
      </c>
    </row>
    <row r="20" spans="1:25" ht="30" x14ac:dyDescent="0.25">
      <c r="A20" s="159" t="s">
        <v>636</v>
      </c>
      <c r="B20" s="143" t="s">
        <v>632</v>
      </c>
      <c r="C20" s="143" t="s">
        <v>633</v>
      </c>
      <c r="D20" s="171" t="s">
        <v>85</v>
      </c>
      <c r="E20" s="172" t="s">
        <v>481</v>
      </c>
      <c r="F20" s="173" t="s">
        <v>482</v>
      </c>
      <c r="G20" s="174">
        <v>2026</v>
      </c>
      <c r="H20" s="175">
        <v>25365</v>
      </c>
      <c r="I20" s="154" t="s">
        <v>471</v>
      </c>
      <c r="J20" s="154" t="s">
        <v>471</v>
      </c>
      <c r="K20" s="154" t="s">
        <v>471</v>
      </c>
      <c r="L20" s="154" t="s">
        <v>471</v>
      </c>
      <c r="M20" s="154" t="s">
        <v>471</v>
      </c>
      <c r="N20" s="154" t="s">
        <v>471</v>
      </c>
      <c r="O20" s="154" t="s">
        <v>471</v>
      </c>
      <c r="P20" s="154">
        <v>2022</v>
      </c>
      <c r="Q20" s="154">
        <v>2023</v>
      </c>
      <c r="R20" s="154">
        <v>2024</v>
      </c>
      <c r="S20" s="154">
        <v>2025</v>
      </c>
      <c r="T20" s="154">
        <v>2026</v>
      </c>
      <c r="U20" s="154" t="s">
        <v>471</v>
      </c>
      <c r="V20" s="154" t="s">
        <v>471</v>
      </c>
      <c r="W20" s="154" t="s">
        <v>471</v>
      </c>
      <c r="X20" s="154" t="s">
        <v>471</v>
      </c>
      <c r="Y20" s="154" t="s">
        <v>471</v>
      </c>
    </row>
    <row r="21" spans="1:25" ht="30" x14ac:dyDescent="0.25">
      <c r="A21" s="160" t="s">
        <v>636</v>
      </c>
      <c r="B21" s="152" t="s">
        <v>632</v>
      </c>
      <c r="C21" s="152" t="s">
        <v>632</v>
      </c>
      <c r="D21" s="171" t="s">
        <v>85</v>
      </c>
      <c r="E21" s="172" t="s">
        <v>86</v>
      </c>
      <c r="F21" s="173" t="s">
        <v>483</v>
      </c>
      <c r="G21" s="174">
        <v>2025</v>
      </c>
      <c r="H21" s="175">
        <v>30000</v>
      </c>
      <c r="I21" s="153" t="s">
        <v>471</v>
      </c>
      <c r="J21" s="153" t="s">
        <v>471</v>
      </c>
      <c r="K21" s="153" t="s">
        <v>471</v>
      </c>
      <c r="L21" s="153" t="s">
        <v>471</v>
      </c>
      <c r="M21" s="153" t="s">
        <v>471</v>
      </c>
      <c r="N21" s="153">
        <v>2020</v>
      </c>
      <c r="O21" s="153">
        <v>2021</v>
      </c>
      <c r="P21" s="153">
        <v>2022</v>
      </c>
      <c r="Q21" s="153">
        <v>2023</v>
      </c>
      <c r="R21" s="153">
        <v>2024</v>
      </c>
      <c r="S21" s="153">
        <v>2025</v>
      </c>
      <c r="T21" s="153" t="s">
        <v>471</v>
      </c>
      <c r="U21" s="153" t="s">
        <v>471</v>
      </c>
      <c r="V21" s="153" t="s">
        <v>471</v>
      </c>
      <c r="W21" s="153" t="s">
        <v>471</v>
      </c>
      <c r="X21" s="153" t="s">
        <v>471</v>
      </c>
      <c r="Y21" s="153" t="s">
        <v>471</v>
      </c>
    </row>
    <row r="22" spans="1:25" ht="30" x14ac:dyDescent="0.25">
      <c r="A22" s="159" t="s">
        <v>636</v>
      </c>
      <c r="B22" s="143" t="s">
        <v>632</v>
      </c>
      <c r="C22" s="143" t="s">
        <v>632</v>
      </c>
      <c r="D22" s="171" t="s">
        <v>85</v>
      </c>
      <c r="E22" s="172" t="s">
        <v>87</v>
      </c>
      <c r="F22" s="173" t="s">
        <v>484</v>
      </c>
      <c r="G22" s="174">
        <v>2022</v>
      </c>
      <c r="H22" s="175">
        <v>24100</v>
      </c>
      <c r="I22" s="154" t="s">
        <v>471</v>
      </c>
      <c r="J22" s="154" t="s">
        <v>471</v>
      </c>
      <c r="K22" s="154">
        <v>2017</v>
      </c>
      <c r="L22" s="154">
        <v>2018</v>
      </c>
      <c r="M22" s="154">
        <v>2019</v>
      </c>
      <c r="N22" s="154">
        <v>2020</v>
      </c>
      <c r="O22" s="154">
        <v>2021</v>
      </c>
      <c r="P22" s="154">
        <v>2022</v>
      </c>
      <c r="Q22" s="154" t="s">
        <v>471</v>
      </c>
      <c r="R22" s="154" t="s">
        <v>471</v>
      </c>
      <c r="S22" s="154" t="s">
        <v>471</v>
      </c>
      <c r="T22" s="154" t="s">
        <v>471</v>
      </c>
      <c r="U22" s="154" t="s">
        <v>471</v>
      </c>
      <c r="V22" s="154" t="s">
        <v>471</v>
      </c>
      <c r="W22" s="154" t="s">
        <v>471</v>
      </c>
      <c r="X22" s="154" t="s">
        <v>471</v>
      </c>
      <c r="Y22" s="154" t="s">
        <v>471</v>
      </c>
    </row>
    <row r="23" spans="1:25" ht="30" x14ac:dyDescent="0.25">
      <c r="A23" s="160" t="s">
        <v>636</v>
      </c>
      <c r="B23" s="152" t="s">
        <v>632</v>
      </c>
      <c r="C23" s="152" t="s">
        <v>632</v>
      </c>
      <c r="D23" s="171" t="s">
        <v>85</v>
      </c>
      <c r="E23" s="172" t="s">
        <v>88</v>
      </c>
      <c r="F23" s="173" t="s">
        <v>485</v>
      </c>
      <c r="G23" s="174">
        <v>2022</v>
      </c>
      <c r="H23" s="175">
        <v>20000</v>
      </c>
      <c r="I23" s="153" t="s">
        <v>471</v>
      </c>
      <c r="J23" s="153" t="s">
        <v>471</v>
      </c>
      <c r="K23" s="153">
        <v>2017</v>
      </c>
      <c r="L23" s="153">
        <v>2018</v>
      </c>
      <c r="M23" s="153">
        <v>2019</v>
      </c>
      <c r="N23" s="153">
        <v>2020</v>
      </c>
      <c r="O23" s="153">
        <v>2021</v>
      </c>
      <c r="P23" s="153">
        <v>2022</v>
      </c>
      <c r="Q23" s="153" t="s">
        <v>471</v>
      </c>
      <c r="R23" s="153" t="s">
        <v>471</v>
      </c>
      <c r="S23" s="153" t="s">
        <v>471</v>
      </c>
      <c r="T23" s="153" t="s">
        <v>471</v>
      </c>
      <c r="U23" s="153" t="s">
        <v>471</v>
      </c>
      <c r="V23" s="153" t="s">
        <v>471</v>
      </c>
      <c r="W23" s="153" t="s">
        <v>471</v>
      </c>
      <c r="X23" s="153" t="s">
        <v>471</v>
      </c>
      <c r="Y23" s="153" t="s">
        <v>471</v>
      </c>
    </row>
    <row r="24" spans="1:25" ht="30" x14ac:dyDescent="0.25">
      <c r="A24" s="159" t="s">
        <v>636</v>
      </c>
      <c r="B24" s="143" t="s">
        <v>632</v>
      </c>
      <c r="C24" s="143" t="s">
        <v>632</v>
      </c>
      <c r="D24" s="171" t="s">
        <v>85</v>
      </c>
      <c r="E24" s="172" t="s">
        <v>89</v>
      </c>
      <c r="F24" s="173" t="s">
        <v>486</v>
      </c>
      <c r="G24" s="174">
        <v>2025</v>
      </c>
      <c r="H24" s="175">
        <v>24400</v>
      </c>
      <c r="I24" s="154" t="s">
        <v>471</v>
      </c>
      <c r="J24" s="154" t="s">
        <v>471</v>
      </c>
      <c r="K24" s="154" t="s">
        <v>471</v>
      </c>
      <c r="L24" s="154" t="s">
        <v>471</v>
      </c>
      <c r="M24" s="154" t="s">
        <v>471</v>
      </c>
      <c r="N24" s="154">
        <v>2020</v>
      </c>
      <c r="O24" s="154">
        <v>2021</v>
      </c>
      <c r="P24" s="154">
        <v>2022</v>
      </c>
      <c r="Q24" s="154">
        <v>2023</v>
      </c>
      <c r="R24" s="154">
        <v>2024</v>
      </c>
      <c r="S24" s="154">
        <v>2025</v>
      </c>
      <c r="T24" s="154" t="s">
        <v>471</v>
      </c>
      <c r="U24" s="154" t="s">
        <v>471</v>
      </c>
      <c r="V24" s="154" t="s">
        <v>471</v>
      </c>
      <c r="W24" s="154" t="s">
        <v>471</v>
      </c>
      <c r="X24" s="154" t="s">
        <v>471</v>
      </c>
      <c r="Y24" s="154" t="s">
        <v>471</v>
      </c>
    </row>
    <row r="25" spans="1:25" ht="30" x14ac:dyDescent="0.25">
      <c r="A25" s="160" t="s">
        <v>636</v>
      </c>
      <c r="B25" s="152" t="s">
        <v>632</v>
      </c>
      <c r="C25" s="152" t="s">
        <v>632</v>
      </c>
      <c r="D25" s="171" t="s">
        <v>85</v>
      </c>
      <c r="E25" s="172" t="s">
        <v>90</v>
      </c>
      <c r="F25" s="173" t="s">
        <v>487</v>
      </c>
      <c r="G25" s="174">
        <v>2024</v>
      </c>
      <c r="H25" s="175">
        <v>24000</v>
      </c>
      <c r="I25" s="153" t="s">
        <v>471</v>
      </c>
      <c r="J25" s="153" t="s">
        <v>471</v>
      </c>
      <c r="K25" s="153" t="s">
        <v>471</v>
      </c>
      <c r="L25" s="153" t="s">
        <v>471</v>
      </c>
      <c r="M25" s="153">
        <v>2019</v>
      </c>
      <c r="N25" s="153">
        <v>2020</v>
      </c>
      <c r="O25" s="153">
        <v>2021</v>
      </c>
      <c r="P25" s="153">
        <v>2022</v>
      </c>
      <c r="Q25" s="153">
        <v>2023</v>
      </c>
      <c r="R25" s="153">
        <v>2024</v>
      </c>
      <c r="S25" s="153" t="s">
        <v>471</v>
      </c>
      <c r="T25" s="153" t="s">
        <v>471</v>
      </c>
      <c r="U25" s="153" t="s">
        <v>471</v>
      </c>
      <c r="V25" s="153" t="s">
        <v>471</v>
      </c>
      <c r="W25" s="153" t="s">
        <v>471</v>
      </c>
      <c r="X25" s="153" t="s">
        <v>471</v>
      </c>
      <c r="Y25" s="153" t="s">
        <v>471</v>
      </c>
    </row>
    <row r="26" spans="1:25" ht="30" x14ac:dyDescent="0.25">
      <c r="A26" s="159" t="s">
        <v>636</v>
      </c>
      <c r="B26" s="143" t="s">
        <v>632</v>
      </c>
      <c r="C26" s="143" t="s">
        <v>632</v>
      </c>
      <c r="D26" s="171" t="s">
        <v>85</v>
      </c>
      <c r="E26" s="172" t="s">
        <v>91</v>
      </c>
      <c r="F26" s="173" t="s">
        <v>488</v>
      </c>
      <c r="G26" s="174">
        <v>2022</v>
      </c>
      <c r="H26" s="175">
        <v>24000</v>
      </c>
      <c r="I26" s="154" t="s">
        <v>471</v>
      </c>
      <c r="J26" s="154" t="s">
        <v>471</v>
      </c>
      <c r="K26" s="154">
        <v>2017</v>
      </c>
      <c r="L26" s="154">
        <v>2018</v>
      </c>
      <c r="M26" s="154">
        <v>2019</v>
      </c>
      <c r="N26" s="154">
        <v>2020</v>
      </c>
      <c r="O26" s="154">
        <v>2021</v>
      </c>
      <c r="P26" s="154">
        <v>2022</v>
      </c>
      <c r="Q26" s="154" t="s">
        <v>471</v>
      </c>
      <c r="R26" s="154" t="s">
        <v>471</v>
      </c>
      <c r="S26" s="154" t="s">
        <v>471</v>
      </c>
      <c r="T26" s="154" t="s">
        <v>471</v>
      </c>
      <c r="U26" s="154" t="s">
        <v>471</v>
      </c>
      <c r="V26" s="154" t="s">
        <v>471</v>
      </c>
      <c r="W26" s="154" t="s">
        <v>471</v>
      </c>
      <c r="X26" s="154" t="s">
        <v>471</v>
      </c>
      <c r="Y26" s="154" t="s">
        <v>471</v>
      </c>
    </row>
    <row r="27" spans="1:25" ht="30" x14ac:dyDescent="0.25">
      <c r="A27" s="160" t="s">
        <v>636</v>
      </c>
      <c r="B27" s="152" t="s">
        <v>632</v>
      </c>
      <c r="C27" s="152" t="s">
        <v>632</v>
      </c>
      <c r="D27" s="171" t="s">
        <v>92</v>
      </c>
      <c r="E27" s="172" t="s">
        <v>94</v>
      </c>
      <c r="F27" s="173" t="s">
        <v>489</v>
      </c>
      <c r="G27" s="174">
        <v>2023</v>
      </c>
      <c r="H27" s="175">
        <v>80400</v>
      </c>
      <c r="I27" s="153" t="s">
        <v>471</v>
      </c>
      <c r="J27" s="153" t="s">
        <v>471</v>
      </c>
      <c r="K27" s="153">
        <v>2017</v>
      </c>
      <c r="L27" s="153">
        <v>2018</v>
      </c>
      <c r="M27" s="153">
        <v>2019</v>
      </c>
      <c r="N27" s="153">
        <v>2020</v>
      </c>
      <c r="O27" s="153">
        <v>2021</v>
      </c>
      <c r="P27" s="153">
        <v>2022</v>
      </c>
      <c r="Q27" s="153">
        <v>2023</v>
      </c>
      <c r="R27" s="153" t="s">
        <v>471</v>
      </c>
      <c r="S27" s="153" t="s">
        <v>471</v>
      </c>
      <c r="T27" s="153" t="s">
        <v>471</v>
      </c>
      <c r="U27" s="153" t="s">
        <v>471</v>
      </c>
      <c r="V27" s="153" t="s">
        <v>471</v>
      </c>
      <c r="W27" s="153" t="s">
        <v>471</v>
      </c>
      <c r="X27" s="153" t="s">
        <v>471</v>
      </c>
      <c r="Y27" s="153" t="s">
        <v>471</v>
      </c>
    </row>
    <row r="28" spans="1:25" ht="30" x14ac:dyDescent="0.25">
      <c r="A28" s="159" t="s">
        <v>636</v>
      </c>
      <c r="B28" s="143" t="s">
        <v>632</v>
      </c>
      <c r="C28" s="143" t="s">
        <v>632</v>
      </c>
      <c r="D28" s="171" t="s">
        <v>92</v>
      </c>
      <c r="E28" s="172" t="s">
        <v>95</v>
      </c>
      <c r="F28" s="173" t="s">
        <v>490</v>
      </c>
      <c r="G28" s="174">
        <v>2022</v>
      </c>
      <c r="H28" s="175">
        <v>14400</v>
      </c>
      <c r="I28" s="154" t="s">
        <v>471</v>
      </c>
      <c r="J28" s="154" t="s">
        <v>471</v>
      </c>
      <c r="K28" s="154" t="s">
        <v>471</v>
      </c>
      <c r="L28" s="154">
        <v>2018</v>
      </c>
      <c r="M28" s="154">
        <v>2019</v>
      </c>
      <c r="N28" s="154">
        <v>2020</v>
      </c>
      <c r="O28" s="154">
        <v>2021</v>
      </c>
      <c r="P28" s="154">
        <v>2022</v>
      </c>
      <c r="Q28" s="154" t="s">
        <v>471</v>
      </c>
      <c r="R28" s="154" t="s">
        <v>471</v>
      </c>
      <c r="S28" s="154" t="s">
        <v>471</v>
      </c>
      <c r="T28" s="154" t="s">
        <v>471</v>
      </c>
      <c r="U28" s="154" t="s">
        <v>471</v>
      </c>
      <c r="V28" s="154" t="s">
        <v>471</v>
      </c>
      <c r="W28" s="154" t="s">
        <v>471</v>
      </c>
      <c r="X28" s="154" t="s">
        <v>471</v>
      </c>
      <c r="Y28" s="154" t="s">
        <v>471</v>
      </c>
    </row>
    <row r="29" spans="1:25" ht="30" x14ac:dyDescent="0.25">
      <c r="A29" s="160" t="s">
        <v>636</v>
      </c>
      <c r="B29" s="152" t="s">
        <v>632</v>
      </c>
      <c r="C29" s="152" t="s">
        <v>632</v>
      </c>
      <c r="D29" s="171" t="s">
        <v>92</v>
      </c>
      <c r="E29" s="172" t="s">
        <v>96</v>
      </c>
      <c r="F29" s="173" t="s">
        <v>491</v>
      </c>
      <c r="G29" s="174">
        <v>2026</v>
      </c>
      <c r="H29" s="175">
        <v>90000</v>
      </c>
      <c r="I29" s="153" t="s">
        <v>471</v>
      </c>
      <c r="J29" s="153" t="s">
        <v>471</v>
      </c>
      <c r="K29" s="153" t="s">
        <v>471</v>
      </c>
      <c r="L29" s="153" t="s">
        <v>471</v>
      </c>
      <c r="M29" s="153" t="s">
        <v>471</v>
      </c>
      <c r="N29" s="153">
        <v>2020</v>
      </c>
      <c r="O29" s="153">
        <v>2021</v>
      </c>
      <c r="P29" s="153">
        <v>2022</v>
      </c>
      <c r="Q29" s="153">
        <v>2023</v>
      </c>
      <c r="R29" s="153">
        <v>2024</v>
      </c>
      <c r="S29" s="153">
        <v>2025</v>
      </c>
      <c r="T29" s="153">
        <v>2026</v>
      </c>
      <c r="U29" s="153" t="s">
        <v>471</v>
      </c>
      <c r="V29" s="153" t="s">
        <v>471</v>
      </c>
      <c r="W29" s="153" t="s">
        <v>471</v>
      </c>
      <c r="X29" s="153" t="s">
        <v>471</v>
      </c>
      <c r="Y29" s="153" t="s">
        <v>471</v>
      </c>
    </row>
    <row r="30" spans="1:25" ht="30" x14ac:dyDescent="0.25">
      <c r="A30" s="159" t="s">
        <v>636</v>
      </c>
      <c r="B30" s="143" t="s">
        <v>632</v>
      </c>
      <c r="C30" s="143" t="s">
        <v>632</v>
      </c>
      <c r="D30" s="171" t="s">
        <v>92</v>
      </c>
      <c r="E30" s="172" t="s">
        <v>93</v>
      </c>
      <c r="F30" s="173" t="s">
        <v>492</v>
      </c>
      <c r="G30" s="174">
        <v>2027</v>
      </c>
      <c r="H30" s="175">
        <v>91365</v>
      </c>
      <c r="I30" s="154" t="s">
        <v>471</v>
      </c>
      <c r="J30" s="154" t="s">
        <v>471</v>
      </c>
      <c r="K30" s="154" t="s">
        <v>471</v>
      </c>
      <c r="L30" s="154" t="s">
        <v>471</v>
      </c>
      <c r="M30" s="154" t="s">
        <v>471</v>
      </c>
      <c r="N30" s="154" t="s">
        <v>471</v>
      </c>
      <c r="O30" s="154">
        <v>2021</v>
      </c>
      <c r="P30" s="154">
        <v>2022</v>
      </c>
      <c r="Q30" s="154">
        <v>2023</v>
      </c>
      <c r="R30" s="154">
        <v>2024</v>
      </c>
      <c r="S30" s="154">
        <v>2025</v>
      </c>
      <c r="T30" s="154">
        <v>2026</v>
      </c>
      <c r="U30" s="154">
        <v>2027</v>
      </c>
      <c r="V30" s="154" t="s">
        <v>471</v>
      </c>
      <c r="W30" s="154" t="s">
        <v>471</v>
      </c>
      <c r="X30" s="154" t="s">
        <v>471</v>
      </c>
      <c r="Y30" s="154" t="s">
        <v>471</v>
      </c>
    </row>
    <row r="31" spans="1:25" ht="30" x14ac:dyDescent="0.25">
      <c r="A31" s="160" t="s">
        <v>636</v>
      </c>
      <c r="B31" s="152" t="s">
        <v>632</v>
      </c>
      <c r="C31" s="152" t="s">
        <v>632</v>
      </c>
      <c r="D31" s="171" t="s">
        <v>97</v>
      </c>
      <c r="E31" s="172" t="s">
        <v>98</v>
      </c>
      <c r="F31" s="173" t="s">
        <v>493</v>
      </c>
      <c r="G31" s="174">
        <v>2026</v>
      </c>
      <c r="H31" s="175">
        <v>56285</v>
      </c>
      <c r="I31" s="153" t="s">
        <v>471</v>
      </c>
      <c r="J31" s="153" t="s">
        <v>471</v>
      </c>
      <c r="K31" s="153" t="s">
        <v>471</v>
      </c>
      <c r="L31" s="153" t="s">
        <v>471</v>
      </c>
      <c r="M31" s="153" t="s">
        <v>471</v>
      </c>
      <c r="N31" s="153" t="s">
        <v>471</v>
      </c>
      <c r="O31" s="153">
        <v>2021</v>
      </c>
      <c r="P31" s="153">
        <v>2022</v>
      </c>
      <c r="Q31" s="153">
        <v>2023</v>
      </c>
      <c r="R31" s="153">
        <v>2024</v>
      </c>
      <c r="S31" s="153">
        <v>2025</v>
      </c>
      <c r="T31" s="153">
        <v>2026</v>
      </c>
      <c r="U31" s="153" t="s">
        <v>471</v>
      </c>
      <c r="V31" s="153" t="s">
        <v>471</v>
      </c>
      <c r="W31" s="153" t="s">
        <v>471</v>
      </c>
      <c r="X31" s="153" t="s">
        <v>471</v>
      </c>
      <c r="Y31" s="153" t="s">
        <v>471</v>
      </c>
    </row>
    <row r="32" spans="1:25" ht="30" x14ac:dyDescent="0.25">
      <c r="A32" s="159" t="s">
        <v>636</v>
      </c>
      <c r="B32" s="143" t="s">
        <v>632</v>
      </c>
      <c r="C32" s="143" t="s">
        <v>632</v>
      </c>
      <c r="D32" s="171" t="s">
        <v>97</v>
      </c>
      <c r="E32" s="172" t="s">
        <v>99</v>
      </c>
      <c r="F32" s="173" t="s">
        <v>494</v>
      </c>
      <c r="G32" s="174">
        <v>2026</v>
      </c>
      <c r="H32" s="175">
        <v>56000</v>
      </c>
      <c r="I32" s="154" t="s">
        <v>471</v>
      </c>
      <c r="J32" s="154" t="s">
        <v>471</v>
      </c>
      <c r="K32" s="154" t="s">
        <v>471</v>
      </c>
      <c r="L32" s="154" t="s">
        <v>471</v>
      </c>
      <c r="M32" s="154">
        <v>2019</v>
      </c>
      <c r="N32" s="154">
        <v>2020</v>
      </c>
      <c r="O32" s="154">
        <v>2021</v>
      </c>
      <c r="P32" s="154">
        <v>2022</v>
      </c>
      <c r="Q32" s="154">
        <v>2023</v>
      </c>
      <c r="R32" s="154">
        <v>2024</v>
      </c>
      <c r="S32" s="154">
        <v>2025</v>
      </c>
      <c r="T32" s="154">
        <v>2026</v>
      </c>
      <c r="U32" s="154" t="s">
        <v>471</v>
      </c>
      <c r="V32" s="154" t="s">
        <v>471</v>
      </c>
      <c r="W32" s="154" t="s">
        <v>471</v>
      </c>
      <c r="X32" s="154" t="s">
        <v>471</v>
      </c>
      <c r="Y32" s="154" t="s">
        <v>471</v>
      </c>
    </row>
    <row r="33" spans="1:25" ht="30" x14ac:dyDescent="0.25">
      <c r="A33" s="160" t="s">
        <v>636</v>
      </c>
      <c r="B33" s="152" t="s">
        <v>632</v>
      </c>
      <c r="C33" s="152" t="s">
        <v>632</v>
      </c>
      <c r="D33" s="171" t="s">
        <v>97</v>
      </c>
      <c r="E33" s="172" t="s">
        <v>100</v>
      </c>
      <c r="F33" s="173" t="s">
        <v>495</v>
      </c>
      <c r="G33" s="174">
        <v>2026</v>
      </c>
      <c r="H33" s="175">
        <v>56000</v>
      </c>
      <c r="I33" s="153" t="s">
        <v>471</v>
      </c>
      <c r="J33" s="153" t="s">
        <v>471</v>
      </c>
      <c r="K33" s="153" t="s">
        <v>471</v>
      </c>
      <c r="L33" s="153" t="s">
        <v>471</v>
      </c>
      <c r="M33" s="153">
        <v>2019</v>
      </c>
      <c r="N33" s="153">
        <v>2020</v>
      </c>
      <c r="O33" s="153">
        <v>2021</v>
      </c>
      <c r="P33" s="153">
        <v>2022</v>
      </c>
      <c r="Q33" s="153">
        <v>2023</v>
      </c>
      <c r="R33" s="153">
        <v>2024</v>
      </c>
      <c r="S33" s="153">
        <v>2025</v>
      </c>
      <c r="T33" s="153">
        <v>2026</v>
      </c>
      <c r="U33" s="153" t="s">
        <v>471</v>
      </c>
      <c r="V33" s="153" t="s">
        <v>471</v>
      </c>
      <c r="W33" s="153" t="s">
        <v>471</v>
      </c>
      <c r="X33" s="153" t="s">
        <v>471</v>
      </c>
      <c r="Y33" s="153" t="s">
        <v>471</v>
      </c>
    </row>
    <row r="34" spans="1:25" ht="30" x14ac:dyDescent="0.25">
      <c r="A34" s="159" t="s">
        <v>636</v>
      </c>
      <c r="B34" s="143" t="s">
        <v>632</v>
      </c>
      <c r="C34" s="143" t="s">
        <v>632</v>
      </c>
      <c r="D34" s="171" t="s">
        <v>97</v>
      </c>
      <c r="E34" s="172" t="s">
        <v>101</v>
      </c>
      <c r="F34" s="173" t="s">
        <v>496</v>
      </c>
      <c r="G34" s="174">
        <v>2024</v>
      </c>
      <c r="H34" s="175">
        <v>60000</v>
      </c>
      <c r="I34" s="154" t="s">
        <v>471</v>
      </c>
      <c r="J34" s="154" t="s">
        <v>471</v>
      </c>
      <c r="K34" s="154" t="s">
        <v>471</v>
      </c>
      <c r="L34" s="154" t="s">
        <v>471</v>
      </c>
      <c r="M34" s="154">
        <v>2019</v>
      </c>
      <c r="N34" s="154">
        <v>2020</v>
      </c>
      <c r="O34" s="154">
        <v>2021</v>
      </c>
      <c r="P34" s="154">
        <v>2022</v>
      </c>
      <c r="Q34" s="154">
        <v>2023</v>
      </c>
      <c r="R34" s="154">
        <v>2024</v>
      </c>
      <c r="S34" s="154" t="s">
        <v>471</v>
      </c>
      <c r="T34" s="154" t="s">
        <v>471</v>
      </c>
      <c r="U34" s="154" t="s">
        <v>471</v>
      </c>
      <c r="V34" s="154" t="s">
        <v>471</v>
      </c>
      <c r="W34" s="154" t="s">
        <v>471</v>
      </c>
      <c r="X34" s="154" t="s">
        <v>471</v>
      </c>
      <c r="Y34" s="154" t="s">
        <v>471</v>
      </c>
    </row>
    <row r="35" spans="1:25" ht="30" x14ac:dyDescent="0.25">
      <c r="A35" s="160" t="s">
        <v>636</v>
      </c>
      <c r="B35" s="152" t="s">
        <v>632</v>
      </c>
      <c r="C35" s="152" t="s">
        <v>632</v>
      </c>
      <c r="D35" s="171" t="s">
        <v>97</v>
      </c>
      <c r="E35" s="172" t="s">
        <v>102</v>
      </c>
      <c r="F35" s="173" t="s">
        <v>497</v>
      </c>
      <c r="G35" s="174">
        <v>2025</v>
      </c>
      <c r="H35" s="175">
        <v>55000</v>
      </c>
      <c r="I35" s="153" t="s">
        <v>471</v>
      </c>
      <c r="J35" s="153" t="s">
        <v>471</v>
      </c>
      <c r="K35" s="153" t="s">
        <v>471</v>
      </c>
      <c r="L35" s="153" t="s">
        <v>471</v>
      </c>
      <c r="M35" s="153" t="s">
        <v>471</v>
      </c>
      <c r="N35" s="153">
        <v>2020</v>
      </c>
      <c r="O35" s="153">
        <v>2021</v>
      </c>
      <c r="P35" s="153">
        <v>2022</v>
      </c>
      <c r="Q35" s="153">
        <v>2023</v>
      </c>
      <c r="R35" s="153">
        <v>2024</v>
      </c>
      <c r="S35" s="153">
        <v>2025</v>
      </c>
      <c r="T35" s="153" t="s">
        <v>471</v>
      </c>
      <c r="U35" s="153" t="s">
        <v>471</v>
      </c>
      <c r="V35" s="153" t="s">
        <v>471</v>
      </c>
      <c r="W35" s="153" t="s">
        <v>471</v>
      </c>
      <c r="X35" s="153" t="s">
        <v>471</v>
      </c>
      <c r="Y35" s="153" t="s">
        <v>471</v>
      </c>
    </row>
    <row r="36" spans="1:25" ht="30" x14ac:dyDescent="0.25">
      <c r="A36" s="159" t="s">
        <v>636</v>
      </c>
      <c r="B36" s="143" t="s">
        <v>632</v>
      </c>
      <c r="C36" s="143" t="s">
        <v>633</v>
      </c>
      <c r="D36" s="171" t="s">
        <v>103</v>
      </c>
      <c r="E36" s="172" t="s">
        <v>104</v>
      </c>
      <c r="F36" s="173" t="s">
        <v>498</v>
      </c>
      <c r="G36" s="174">
        <v>2027</v>
      </c>
      <c r="H36" s="175">
        <v>241365</v>
      </c>
      <c r="I36" s="154" t="s">
        <v>471</v>
      </c>
      <c r="J36" s="154" t="s">
        <v>471</v>
      </c>
      <c r="K36" s="154" t="s">
        <v>471</v>
      </c>
      <c r="L36" s="154" t="s">
        <v>471</v>
      </c>
      <c r="M36" s="154" t="s">
        <v>471</v>
      </c>
      <c r="N36" s="154" t="s">
        <v>471</v>
      </c>
      <c r="O36" s="154">
        <v>2021</v>
      </c>
      <c r="P36" s="154">
        <v>2022</v>
      </c>
      <c r="Q36" s="154">
        <v>2023</v>
      </c>
      <c r="R36" s="154">
        <v>2024</v>
      </c>
      <c r="S36" s="154">
        <v>2025</v>
      </c>
      <c r="T36" s="154">
        <v>2026</v>
      </c>
      <c r="U36" s="154">
        <v>2027</v>
      </c>
      <c r="V36" s="154" t="s">
        <v>471</v>
      </c>
      <c r="W36" s="154" t="s">
        <v>471</v>
      </c>
      <c r="X36" s="154" t="s">
        <v>471</v>
      </c>
      <c r="Y36" s="154" t="s">
        <v>471</v>
      </c>
    </row>
    <row r="37" spans="1:25" ht="30" x14ac:dyDescent="0.25">
      <c r="A37" s="160" t="s">
        <v>636</v>
      </c>
      <c r="B37" s="152" t="s">
        <v>632</v>
      </c>
      <c r="C37" s="152" t="s">
        <v>633</v>
      </c>
      <c r="D37" s="171" t="s">
        <v>103</v>
      </c>
      <c r="E37" s="172" t="s">
        <v>105</v>
      </c>
      <c r="F37" s="173" t="s">
        <v>499</v>
      </c>
      <c r="G37" s="174">
        <v>2027</v>
      </c>
      <c r="H37" s="175">
        <v>241365</v>
      </c>
      <c r="I37" s="153" t="s">
        <v>471</v>
      </c>
      <c r="J37" s="153" t="s">
        <v>471</v>
      </c>
      <c r="K37" s="153" t="s">
        <v>471</v>
      </c>
      <c r="L37" s="153" t="s">
        <v>471</v>
      </c>
      <c r="M37" s="153" t="s">
        <v>471</v>
      </c>
      <c r="N37" s="153" t="s">
        <v>471</v>
      </c>
      <c r="O37" s="153">
        <v>2021</v>
      </c>
      <c r="P37" s="153">
        <v>2022</v>
      </c>
      <c r="Q37" s="153">
        <v>2023</v>
      </c>
      <c r="R37" s="153">
        <v>2024</v>
      </c>
      <c r="S37" s="153">
        <v>2025</v>
      </c>
      <c r="T37" s="153">
        <v>2026</v>
      </c>
      <c r="U37" s="153">
        <v>2027</v>
      </c>
      <c r="V37" s="153" t="s">
        <v>471</v>
      </c>
      <c r="W37" s="153" t="s">
        <v>471</v>
      </c>
      <c r="X37" s="153" t="s">
        <v>471</v>
      </c>
      <c r="Y37" s="153" t="s">
        <v>471</v>
      </c>
    </row>
    <row r="38" spans="1:25" ht="30" x14ac:dyDescent="0.25">
      <c r="A38" s="159" t="s">
        <v>636</v>
      </c>
      <c r="B38" s="143" t="s">
        <v>632</v>
      </c>
      <c r="C38" s="143" t="s">
        <v>632</v>
      </c>
      <c r="D38" s="171" t="s">
        <v>103</v>
      </c>
      <c r="E38" s="172" t="s">
        <v>106</v>
      </c>
      <c r="F38" s="173" t="s">
        <v>500</v>
      </c>
      <c r="G38" s="174">
        <v>2023</v>
      </c>
      <c r="H38" s="175">
        <v>320000</v>
      </c>
      <c r="I38" s="154" t="s">
        <v>471</v>
      </c>
      <c r="J38" s="154">
        <v>2016</v>
      </c>
      <c r="K38" s="154">
        <v>2017</v>
      </c>
      <c r="L38" s="154">
        <v>2018</v>
      </c>
      <c r="M38" s="154">
        <v>2019</v>
      </c>
      <c r="N38" s="154">
        <v>2020</v>
      </c>
      <c r="O38" s="154">
        <v>2021</v>
      </c>
      <c r="P38" s="154">
        <v>2022</v>
      </c>
      <c r="Q38" s="154">
        <v>2023</v>
      </c>
      <c r="R38" s="154" t="s">
        <v>471</v>
      </c>
      <c r="S38" s="154" t="s">
        <v>471</v>
      </c>
      <c r="T38" s="154" t="s">
        <v>471</v>
      </c>
      <c r="U38" s="154" t="s">
        <v>471</v>
      </c>
      <c r="V38" s="154" t="s">
        <v>471</v>
      </c>
      <c r="W38" s="154" t="s">
        <v>471</v>
      </c>
      <c r="X38" s="154" t="s">
        <v>471</v>
      </c>
      <c r="Y38" s="154" t="s">
        <v>471</v>
      </c>
    </row>
    <row r="39" spans="1:25" ht="30" x14ac:dyDescent="0.25">
      <c r="A39" s="160" t="s">
        <v>636</v>
      </c>
      <c r="B39" s="152" t="s">
        <v>632</v>
      </c>
      <c r="C39" s="152" t="s">
        <v>632</v>
      </c>
      <c r="D39" s="171" t="s">
        <v>103</v>
      </c>
      <c r="E39" s="172" t="s">
        <v>107</v>
      </c>
      <c r="F39" s="173" t="s">
        <v>501</v>
      </c>
      <c r="G39" s="174">
        <v>2022</v>
      </c>
      <c r="H39" s="175">
        <v>200000</v>
      </c>
      <c r="I39" s="153">
        <v>2015</v>
      </c>
      <c r="J39" s="153">
        <v>2016</v>
      </c>
      <c r="K39" s="153">
        <v>2017</v>
      </c>
      <c r="L39" s="153">
        <v>2018</v>
      </c>
      <c r="M39" s="153">
        <v>2019</v>
      </c>
      <c r="N39" s="153">
        <v>2020</v>
      </c>
      <c r="O39" s="153">
        <v>2021</v>
      </c>
      <c r="P39" s="153">
        <v>2022</v>
      </c>
      <c r="Q39" s="153" t="s">
        <v>471</v>
      </c>
      <c r="R39" s="153" t="s">
        <v>471</v>
      </c>
      <c r="S39" s="153" t="s">
        <v>471</v>
      </c>
      <c r="T39" s="153" t="s">
        <v>471</v>
      </c>
      <c r="U39" s="153" t="s">
        <v>471</v>
      </c>
      <c r="V39" s="153" t="s">
        <v>471</v>
      </c>
      <c r="W39" s="153" t="s">
        <v>471</v>
      </c>
      <c r="X39" s="153" t="s">
        <v>471</v>
      </c>
      <c r="Y39" s="153" t="s">
        <v>471</v>
      </c>
    </row>
    <row r="40" spans="1:25" ht="30" x14ac:dyDescent="0.25">
      <c r="A40" s="159" t="s">
        <v>636</v>
      </c>
      <c r="B40" s="143" t="s">
        <v>632</v>
      </c>
      <c r="C40" s="143" t="s">
        <v>632</v>
      </c>
      <c r="D40" s="171" t="s">
        <v>103</v>
      </c>
      <c r="E40" s="172" t="s">
        <v>108</v>
      </c>
      <c r="F40" s="173" t="s">
        <v>502</v>
      </c>
      <c r="G40" s="174">
        <v>2026</v>
      </c>
      <c r="H40" s="175">
        <v>232000.2</v>
      </c>
      <c r="I40" s="154" t="s">
        <v>471</v>
      </c>
      <c r="J40" s="154" t="s">
        <v>471</v>
      </c>
      <c r="K40" s="154" t="s">
        <v>471</v>
      </c>
      <c r="L40" s="154" t="s">
        <v>471</v>
      </c>
      <c r="M40" s="154" t="s">
        <v>471</v>
      </c>
      <c r="N40" s="154">
        <v>2020</v>
      </c>
      <c r="O40" s="154">
        <v>2021</v>
      </c>
      <c r="P40" s="154">
        <v>2022</v>
      </c>
      <c r="Q40" s="154">
        <v>2023</v>
      </c>
      <c r="R40" s="154">
        <v>2024</v>
      </c>
      <c r="S40" s="154">
        <v>2025</v>
      </c>
      <c r="T40" s="154">
        <v>2026</v>
      </c>
      <c r="U40" s="154" t="s">
        <v>471</v>
      </c>
      <c r="V40" s="154" t="s">
        <v>471</v>
      </c>
      <c r="W40" s="154" t="s">
        <v>471</v>
      </c>
      <c r="X40" s="154" t="s">
        <v>471</v>
      </c>
      <c r="Y40" s="154" t="s">
        <v>471</v>
      </c>
    </row>
    <row r="41" spans="1:25" ht="30" x14ac:dyDescent="0.25">
      <c r="A41" s="160" t="s">
        <v>636</v>
      </c>
      <c r="B41" s="152" t="s">
        <v>632</v>
      </c>
      <c r="C41" s="152" t="s">
        <v>632</v>
      </c>
      <c r="D41" s="171" t="s">
        <v>103</v>
      </c>
      <c r="E41" s="172" t="s">
        <v>109</v>
      </c>
      <c r="F41" s="173" t="s">
        <v>503</v>
      </c>
      <c r="G41" s="174">
        <v>2026</v>
      </c>
      <c r="H41" s="175">
        <v>216000</v>
      </c>
      <c r="I41" s="153" t="s">
        <v>471</v>
      </c>
      <c r="J41" s="153" t="s">
        <v>471</v>
      </c>
      <c r="K41" s="153" t="s">
        <v>471</v>
      </c>
      <c r="L41" s="153" t="s">
        <v>471</v>
      </c>
      <c r="M41" s="153" t="s">
        <v>471</v>
      </c>
      <c r="N41" s="153">
        <v>2020</v>
      </c>
      <c r="O41" s="153">
        <v>2021</v>
      </c>
      <c r="P41" s="153">
        <v>2022</v>
      </c>
      <c r="Q41" s="153">
        <v>2023</v>
      </c>
      <c r="R41" s="153">
        <v>2024</v>
      </c>
      <c r="S41" s="153">
        <v>2025</v>
      </c>
      <c r="T41" s="153">
        <v>2026</v>
      </c>
      <c r="U41" s="153" t="s">
        <v>471</v>
      </c>
      <c r="V41" s="153" t="s">
        <v>471</v>
      </c>
      <c r="W41" s="153" t="s">
        <v>471</v>
      </c>
      <c r="X41" s="153" t="s">
        <v>471</v>
      </c>
      <c r="Y41" s="153" t="s">
        <v>471</v>
      </c>
    </row>
    <row r="42" spans="1:25" ht="30" x14ac:dyDescent="0.25">
      <c r="A42" s="159" t="s">
        <v>636</v>
      </c>
      <c r="B42" s="143" t="s">
        <v>632</v>
      </c>
      <c r="C42" s="143" t="s">
        <v>632</v>
      </c>
      <c r="D42" s="171" t="s">
        <v>110</v>
      </c>
      <c r="E42" s="172" t="s">
        <v>111</v>
      </c>
      <c r="F42" s="173" t="s">
        <v>504</v>
      </c>
      <c r="G42" s="174">
        <v>2023</v>
      </c>
      <c r="H42" s="175">
        <v>185000</v>
      </c>
      <c r="I42" s="154" t="s">
        <v>471</v>
      </c>
      <c r="J42" s="154">
        <v>2016</v>
      </c>
      <c r="K42" s="154">
        <v>2017</v>
      </c>
      <c r="L42" s="154">
        <v>2018</v>
      </c>
      <c r="M42" s="154">
        <v>2019</v>
      </c>
      <c r="N42" s="154">
        <v>2020</v>
      </c>
      <c r="O42" s="154">
        <v>2021</v>
      </c>
      <c r="P42" s="154">
        <v>2022</v>
      </c>
      <c r="Q42" s="154">
        <v>2023</v>
      </c>
      <c r="R42" s="154" t="s">
        <v>471</v>
      </c>
      <c r="S42" s="154" t="s">
        <v>471</v>
      </c>
      <c r="T42" s="154" t="s">
        <v>471</v>
      </c>
      <c r="U42" s="154" t="s">
        <v>471</v>
      </c>
      <c r="V42" s="154" t="s">
        <v>471</v>
      </c>
      <c r="W42" s="154" t="s">
        <v>471</v>
      </c>
      <c r="X42" s="154" t="s">
        <v>471</v>
      </c>
      <c r="Y42" s="154" t="s">
        <v>471</v>
      </c>
    </row>
    <row r="43" spans="1:25" ht="30" x14ac:dyDescent="0.25">
      <c r="A43" s="160" t="s">
        <v>636</v>
      </c>
      <c r="B43" s="152" t="s">
        <v>632</v>
      </c>
      <c r="C43" s="152" t="s">
        <v>632</v>
      </c>
      <c r="D43" s="171" t="s">
        <v>110</v>
      </c>
      <c r="E43" s="172" t="s">
        <v>112</v>
      </c>
      <c r="F43" s="173" t="s">
        <v>505</v>
      </c>
      <c r="G43" s="174">
        <v>2024</v>
      </c>
      <c r="H43" s="175">
        <v>170000</v>
      </c>
      <c r="I43" s="153" t="s">
        <v>471</v>
      </c>
      <c r="J43" s="153" t="s">
        <v>471</v>
      </c>
      <c r="K43" s="153">
        <v>2017</v>
      </c>
      <c r="L43" s="153">
        <v>2018</v>
      </c>
      <c r="M43" s="153">
        <v>2019</v>
      </c>
      <c r="N43" s="153">
        <v>2020</v>
      </c>
      <c r="O43" s="153">
        <v>2021</v>
      </c>
      <c r="P43" s="153">
        <v>2022</v>
      </c>
      <c r="Q43" s="153">
        <v>2023</v>
      </c>
      <c r="R43" s="153">
        <v>2024</v>
      </c>
      <c r="S43" s="153" t="s">
        <v>471</v>
      </c>
      <c r="T43" s="153" t="s">
        <v>471</v>
      </c>
      <c r="U43" s="153" t="s">
        <v>471</v>
      </c>
      <c r="V43" s="153" t="s">
        <v>471</v>
      </c>
      <c r="W43" s="153" t="s">
        <v>471</v>
      </c>
      <c r="X43" s="153" t="s">
        <v>471</v>
      </c>
      <c r="Y43" s="153" t="s">
        <v>471</v>
      </c>
    </row>
    <row r="44" spans="1:25" ht="30" x14ac:dyDescent="0.25">
      <c r="A44" s="159" t="s">
        <v>636</v>
      </c>
      <c r="B44" s="143" t="s">
        <v>632</v>
      </c>
      <c r="C44" s="143" t="s">
        <v>633</v>
      </c>
      <c r="D44" s="171" t="s">
        <v>110</v>
      </c>
      <c r="E44" s="172" t="s">
        <v>432</v>
      </c>
      <c r="F44" s="173" t="s">
        <v>506</v>
      </c>
      <c r="G44" s="174">
        <v>2027</v>
      </c>
      <c r="H44" s="175">
        <v>171365</v>
      </c>
      <c r="I44" s="154" t="s">
        <v>471</v>
      </c>
      <c r="J44" s="154" t="s">
        <v>471</v>
      </c>
      <c r="K44" s="154" t="s">
        <v>471</v>
      </c>
      <c r="L44" s="154" t="s">
        <v>471</v>
      </c>
      <c r="M44" s="154" t="s">
        <v>471</v>
      </c>
      <c r="N44" s="154" t="s">
        <v>471</v>
      </c>
      <c r="O44" s="154">
        <v>2021</v>
      </c>
      <c r="P44" s="154">
        <v>2022</v>
      </c>
      <c r="Q44" s="154">
        <v>2023</v>
      </c>
      <c r="R44" s="154">
        <v>2024</v>
      </c>
      <c r="S44" s="154">
        <v>2025</v>
      </c>
      <c r="T44" s="154">
        <v>2026</v>
      </c>
      <c r="U44" s="154">
        <v>2027</v>
      </c>
      <c r="V44" s="154" t="s">
        <v>471</v>
      </c>
      <c r="W44" s="154" t="s">
        <v>471</v>
      </c>
      <c r="X44" s="154" t="s">
        <v>471</v>
      </c>
      <c r="Y44" s="154" t="s">
        <v>471</v>
      </c>
    </row>
    <row r="45" spans="1:25" ht="30" x14ac:dyDescent="0.25">
      <c r="A45" s="160" t="s">
        <v>636</v>
      </c>
      <c r="B45" s="152" t="s">
        <v>632</v>
      </c>
      <c r="C45" s="152" t="s">
        <v>632</v>
      </c>
      <c r="D45" s="171" t="s">
        <v>110</v>
      </c>
      <c r="E45" s="172" t="s">
        <v>113</v>
      </c>
      <c r="F45" s="173" t="s">
        <v>507</v>
      </c>
      <c r="G45" s="174">
        <v>2026</v>
      </c>
      <c r="H45" s="175">
        <v>240000</v>
      </c>
      <c r="I45" s="153" t="s">
        <v>471</v>
      </c>
      <c r="J45" s="153" t="s">
        <v>471</v>
      </c>
      <c r="K45" s="153" t="s">
        <v>471</v>
      </c>
      <c r="L45" s="153" t="s">
        <v>471</v>
      </c>
      <c r="M45" s="153" t="s">
        <v>471</v>
      </c>
      <c r="N45" s="153">
        <v>2020</v>
      </c>
      <c r="O45" s="153">
        <v>2021</v>
      </c>
      <c r="P45" s="153">
        <v>2022</v>
      </c>
      <c r="Q45" s="153">
        <v>2023</v>
      </c>
      <c r="R45" s="153">
        <v>2024</v>
      </c>
      <c r="S45" s="153">
        <v>2025</v>
      </c>
      <c r="T45" s="153">
        <v>2026</v>
      </c>
      <c r="U45" s="153" t="s">
        <v>471</v>
      </c>
      <c r="V45" s="153" t="s">
        <v>471</v>
      </c>
      <c r="W45" s="153" t="s">
        <v>471</v>
      </c>
      <c r="X45" s="153" t="s">
        <v>471</v>
      </c>
      <c r="Y45" s="153" t="s">
        <v>471</v>
      </c>
    </row>
    <row r="46" spans="1:25" ht="30" x14ac:dyDescent="0.25">
      <c r="A46" s="159" t="s">
        <v>636</v>
      </c>
      <c r="B46" s="143" t="s">
        <v>632</v>
      </c>
      <c r="C46" s="143" t="s">
        <v>632</v>
      </c>
      <c r="D46" s="171" t="s">
        <v>110</v>
      </c>
      <c r="E46" s="172" t="s">
        <v>114</v>
      </c>
      <c r="F46" s="173" t="s">
        <v>508</v>
      </c>
      <c r="G46" s="174">
        <v>2023</v>
      </c>
      <c r="H46" s="175">
        <v>150000</v>
      </c>
      <c r="I46" s="154" t="s">
        <v>471</v>
      </c>
      <c r="J46" s="154" t="s">
        <v>471</v>
      </c>
      <c r="K46" s="154">
        <v>2017</v>
      </c>
      <c r="L46" s="154">
        <v>2018</v>
      </c>
      <c r="M46" s="154">
        <v>2019</v>
      </c>
      <c r="N46" s="154">
        <v>2020</v>
      </c>
      <c r="O46" s="154">
        <v>2021</v>
      </c>
      <c r="P46" s="154">
        <v>2022</v>
      </c>
      <c r="Q46" s="154">
        <v>2023</v>
      </c>
      <c r="R46" s="154" t="s">
        <v>471</v>
      </c>
      <c r="S46" s="154" t="s">
        <v>471</v>
      </c>
      <c r="T46" s="154" t="s">
        <v>471</v>
      </c>
      <c r="U46" s="154" t="s">
        <v>471</v>
      </c>
      <c r="V46" s="154" t="s">
        <v>471</v>
      </c>
      <c r="W46" s="154" t="s">
        <v>471</v>
      </c>
      <c r="X46" s="154" t="s">
        <v>471</v>
      </c>
      <c r="Y46" s="154" t="s">
        <v>471</v>
      </c>
    </row>
    <row r="47" spans="1:25" ht="30" x14ac:dyDescent="0.25">
      <c r="A47" s="160" t="s">
        <v>636</v>
      </c>
      <c r="B47" s="152" t="s">
        <v>632</v>
      </c>
      <c r="C47" s="152" t="s">
        <v>633</v>
      </c>
      <c r="D47" s="171" t="s">
        <v>115</v>
      </c>
      <c r="E47" s="172" t="s">
        <v>629</v>
      </c>
      <c r="F47" s="173" t="s">
        <v>630</v>
      </c>
      <c r="G47" s="174">
        <v>2026</v>
      </c>
      <c r="H47" s="175">
        <v>10000</v>
      </c>
      <c r="I47" s="153" t="s">
        <v>471</v>
      </c>
      <c r="J47" s="153" t="s">
        <v>471</v>
      </c>
      <c r="K47" s="153" t="s">
        <v>471</v>
      </c>
      <c r="L47" s="153" t="s">
        <v>471</v>
      </c>
      <c r="M47" s="153" t="s">
        <v>471</v>
      </c>
      <c r="N47" s="153" t="s">
        <v>471</v>
      </c>
      <c r="O47" s="153" t="s">
        <v>471</v>
      </c>
      <c r="P47" s="153">
        <v>2022</v>
      </c>
      <c r="Q47" s="153">
        <v>2023</v>
      </c>
      <c r="R47" s="153">
        <v>2024</v>
      </c>
      <c r="S47" s="153">
        <v>2025</v>
      </c>
      <c r="T47" s="153">
        <v>2026</v>
      </c>
      <c r="U47" s="153" t="s">
        <v>471</v>
      </c>
      <c r="V47" s="153" t="s">
        <v>471</v>
      </c>
      <c r="W47" s="153" t="s">
        <v>471</v>
      </c>
      <c r="X47" s="153" t="s">
        <v>471</v>
      </c>
      <c r="Y47" s="153" t="s">
        <v>471</v>
      </c>
    </row>
    <row r="48" spans="1:25" ht="30" x14ac:dyDescent="0.25">
      <c r="A48" s="159" t="s">
        <v>636</v>
      </c>
      <c r="B48" s="143" t="s">
        <v>632</v>
      </c>
      <c r="C48" s="143" t="s">
        <v>632</v>
      </c>
      <c r="D48" s="171" t="s">
        <v>115</v>
      </c>
      <c r="E48" s="172" t="s">
        <v>116</v>
      </c>
      <c r="F48" s="173" t="s">
        <v>509</v>
      </c>
      <c r="G48" s="174">
        <v>2023</v>
      </c>
      <c r="H48" s="175">
        <v>10000</v>
      </c>
      <c r="I48" s="154" t="s">
        <v>471</v>
      </c>
      <c r="J48" s="154" t="s">
        <v>471</v>
      </c>
      <c r="K48" s="154" t="s">
        <v>471</v>
      </c>
      <c r="L48" s="154">
        <v>2018</v>
      </c>
      <c r="M48" s="154">
        <v>2019</v>
      </c>
      <c r="N48" s="154">
        <v>2020</v>
      </c>
      <c r="O48" s="154">
        <v>2021</v>
      </c>
      <c r="P48" s="154">
        <v>2022</v>
      </c>
      <c r="Q48" s="154">
        <v>2023</v>
      </c>
      <c r="R48" s="154" t="s">
        <v>471</v>
      </c>
      <c r="S48" s="154" t="s">
        <v>471</v>
      </c>
      <c r="T48" s="154" t="s">
        <v>471</v>
      </c>
      <c r="U48" s="154" t="s">
        <v>471</v>
      </c>
      <c r="V48" s="154" t="s">
        <v>471</v>
      </c>
      <c r="W48" s="154" t="s">
        <v>471</v>
      </c>
      <c r="X48" s="154" t="s">
        <v>471</v>
      </c>
      <c r="Y48" s="154" t="s">
        <v>471</v>
      </c>
    </row>
    <row r="49" spans="1:25" ht="30" x14ac:dyDescent="0.25">
      <c r="A49" s="160" t="s">
        <v>636</v>
      </c>
      <c r="B49" s="152" t="s">
        <v>632</v>
      </c>
      <c r="C49" s="152" t="s">
        <v>632</v>
      </c>
      <c r="D49" s="171" t="s">
        <v>117</v>
      </c>
      <c r="E49" s="172" t="s">
        <v>119</v>
      </c>
      <c r="F49" s="173" t="s">
        <v>510</v>
      </c>
      <c r="G49" s="174">
        <v>2024</v>
      </c>
      <c r="H49" s="175">
        <v>10000</v>
      </c>
      <c r="I49" s="153" t="s">
        <v>471</v>
      </c>
      <c r="J49" s="153" t="s">
        <v>471</v>
      </c>
      <c r="K49" s="153" t="s">
        <v>471</v>
      </c>
      <c r="L49" s="153" t="s">
        <v>471</v>
      </c>
      <c r="M49" s="153" t="s">
        <v>471</v>
      </c>
      <c r="N49" s="153">
        <v>2020</v>
      </c>
      <c r="O49" s="153">
        <v>2021</v>
      </c>
      <c r="P49" s="153">
        <v>2022</v>
      </c>
      <c r="Q49" s="153">
        <v>2023</v>
      </c>
      <c r="R49" s="153">
        <v>2024</v>
      </c>
      <c r="S49" s="153" t="s">
        <v>471</v>
      </c>
      <c r="T49" s="153" t="s">
        <v>471</v>
      </c>
      <c r="U49" s="153" t="s">
        <v>471</v>
      </c>
      <c r="V49" s="153" t="s">
        <v>471</v>
      </c>
      <c r="W49" s="153" t="s">
        <v>471</v>
      </c>
      <c r="X49" s="153" t="s">
        <v>471</v>
      </c>
      <c r="Y49" s="153" t="s">
        <v>471</v>
      </c>
    </row>
    <row r="50" spans="1:25" ht="30" x14ac:dyDescent="0.25">
      <c r="A50" s="159" t="s">
        <v>636</v>
      </c>
      <c r="B50" s="143" t="s">
        <v>632</v>
      </c>
      <c r="C50" s="143" t="s">
        <v>632</v>
      </c>
      <c r="D50" s="171" t="s">
        <v>117</v>
      </c>
      <c r="E50" s="172" t="s">
        <v>120</v>
      </c>
      <c r="F50" s="173" t="s">
        <v>511</v>
      </c>
      <c r="G50" s="174">
        <v>2024</v>
      </c>
      <c r="H50" s="175">
        <v>10000</v>
      </c>
      <c r="I50" s="154" t="s">
        <v>471</v>
      </c>
      <c r="J50" s="154" t="s">
        <v>471</v>
      </c>
      <c r="K50" s="154">
        <v>2017</v>
      </c>
      <c r="L50" s="154">
        <v>2018</v>
      </c>
      <c r="M50" s="154">
        <v>2019</v>
      </c>
      <c r="N50" s="154">
        <v>2020</v>
      </c>
      <c r="O50" s="154">
        <v>2021</v>
      </c>
      <c r="P50" s="154">
        <v>2022</v>
      </c>
      <c r="Q50" s="154">
        <v>2023</v>
      </c>
      <c r="R50" s="154">
        <v>2024</v>
      </c>
      <c r="S50" s="154" t="s">
        <v>471</v>
      </c>
      <c r="T50" s="154" t="s">
        <v>471</v>
      </c>
      <c r="U50" s="154" t="s">
        <v>471</v>
      </c>
      <c r="V50" s="154" t="s">
        <v>471</v>
      </c>
      <c r="W50" s="154" t="s">
        <v>471</v>
      </c>
      <c r="X50" s="154" t="s">
        <v>471</v>
      </c>
      <c r="Y50" s="154" t="s">
        <v>471</v>
      </c>
    </row>
    <row r="51" spans="1:25" ht="30" x14ac:dyDescent="0.25">
      <c r="A51" s="160" t="s">
        <v>636</v>
      </c>
      <c r="B51" s="152" t="s">
        <v>632</v>
      </c>
      <c r="C51" s="152" t="s">
        <v>632</v>
      </c>
      <c r="D51" s="171" t="s">
        <v>117</v>
      </c>
      <c r="E51" s="172" t="s">
        <v>121</v>
      </c>
      <c r="F51" s="173" t="s">
        <v>512</v>
      </c>
      <c r="G51" s="174">
        <v>2022</v>
      </c>
      <c r="H51" s="175">
        <v>10000</v>
      </c>
      <c r="I51" s="153" t="s">
        <v>471</v>
      </c>
      <c r="J51" s="153" t="s">
        <v>471</v>
      </c>
      <c r="K51" s="153">
        <v>2017</v>
      </c>
      <c r="L51" s="153">
        <v>2018</v>
      </c>
      <c r="M51" s="153">
        <v>2019</v>
      </c>
      <c r="N51" s="153">
        <v>2020</v>
      </c>
      <c r="O51" s="153">
        <v>2021</v>
      </c>
      <c r="P51" s="153">
        <v>2022</v>
      </c>
      <c r="Q51" s="153" t="s">
        <v>471</v>
      </c>
      <c r="R51" s="153" t="s">
        <v>471</v>
      </c>
      <c r="S51" s="153" t="s">
        <v>471</v>
      </c>
      <c r="T51" s="153" t="s">
        <v>471</v>
      </c>
      <c r="U51" s="153" t="s">
        <v>471</v>
      </c>
      <c r="V51" s="153" t="s">
        <v>471</v>
      </c>
      <c r="W51" s="153" t="s">
        <v>471</v>
      </c>
      <c r="X51" s="153" t="s">
        <v>471</v>
      </c>
      <c r="Y51" s="153" t="s">
        <v>471</v>
      </c>
    </row>
    <row r="52" spans="1:25" ht="30" x14ac:dyDescent="0.25">
      <c r="A52" s="159" t="s">
        <v>636</v>
      </c>
      <c r="B52" s="143" t="s">
        <v>632</v>
      </c>
      <c r="C52" s="143" t="s">
        <v>632</v>
      </c>
      <c r="D52" s="171" t="s">
        <v>117</v>
      </c>
      <c r="E52" s="172" t="s">
        <v>118</v>
      </c>
      <c r="F52" s="173" t="s">
        <v>513</v>
      </c>
      <c r="G52" s="174">
        <v>2025</v>
      </c>
      <c r="H52" s="175">
        <v>10000</v>
      </c>
      <c r="I52" s="154" t="s">
        <v>471</v>
      </c>
      <c r="J52" s="154" t="s">
        <v>471</v>
      </c>
      <c r="K52" s="154" t="s">
        <v>471</v>
      </c>
      <c r="L52" s="154">
        <v>2018</v>
      </c>
      <c r="M52" s="154">
        <v>2019</v>
      </c>
      <c r="N52" s="154">
        <v>2020</v>
      </c>
      <c r="O52" s="154">
        <v>2021</v>
      </c>
      <c r="P52" s="154">
        <v>2022</v>
      </c>
      <c r="Q52" s="154">
        <v>2023</v>
      </c>
      <c r="R52" s="154">
        <v>2024</v>
      </c>
      <c r="S52" s="154">
        <v>2025</v>
      </c>
      <c r="T52" s="154" t="s">
        <v>471</v>
      </c>
      <c r="U52" s="154" t="s">
        <v>471</v>
      </c>
      <c r="V52" s="154" t="s">
        <v>471</v>
      </c>
      <c r="W52" s="154" t="s">
        <v>471</v>
      </c>
      <c r="X52" s="154" t="s">
        <v>471</v>
      </c>
      <c r="Y52" s="154" t="s">
        <v>471</v>
      </c>
    </row>
    <row r="53" spans="1:25" ht="30" x14ac:dyDescent="0.25">
      <c r="A53" s="160" t="s">
        <v>636</v>
      </c>
      <c r="B53" s="152" t="s">
        <v>632</v>
      </c>
      <c r="C53" s="152" t="s">
        <v>632</v>
      </c>
      <c r="D53" s="171" t="s">
        <v>31</v>
      </c>
      <c r="E53" s="172" t="s">
        <v>123</v>
      </c>
      <c r="F53" s="173" t="s">
        <v>514</v>
      </c>
      <c r="G53" s="174">
        <v>2023</v>
      </c>
      <c r="H53" s="175">
        <v>51000</v>
      </c>
      <c r="I53" s="153" t="s">
        <v>471</v>
      </c>
      <c r="J53" s="153" t="s">
        <v>471</v>
      </c>
      <c r="K53" s="153">
        <v>2017</v>
      </c>
      <c r="L53" s="153">
        <v>2018</v>
      </c>
      <c r="M53" s="153">
        <v>2019</v>
      </c>
      <c r="N53" s="153">
        <v>2020</v>
      </c>
      <c r="O53" s="153">
        <v>2021</v>
      </c>
      <c r="P53" s="153">
        <v>2022</v>
      </c>
      <c r="Q53" s="153">
        <v>2023</v>
      </c>
      <c r="R53" s="153" t="s">
        <v>471</v>
      </c>
      <c r="S53" s="153" t="s">
        <v>471</v>
      </c>
      <c r="T53" s="153" t="s">
        <v>471</v>
      </c>
      <c r="U53" s="153" t="s">
        <v>471</v>
      </c>
      <c r="V53" s="153" t="s">
        <v>471</v>
      </c>
      <c r="W53" s="153" t="s">
        <v>471</v>
      </c>
      <c r="X53" s="153" t="s">
        <v>471</v>
      </c>
      <c r="Y53" s="153" t="s">
        <v>471</v>
      </c>
    </row>
    <row r="54" spans="1:25" ht="30" x14ac:dyDescent="0.25">
      <c r="A54" s="159" t="s">
        <v>636</v>
      </c>
      <c r="B54" s="143" t="s">
        <v>632</v>
      </c>
      <c r="C54" s="143" t="s">
        <v>632</v>
      </c>
      <c r="D54" s="171" t="s">
        <v>31</v>
      </c>
      <c r="E54" s="172" t="s">
        <v>124</v>
      </c>
      <c r="F54" s="173" t="s">
        <v>515</v>
      </c>
      <c r="G54" s="174">
        <v>2026</v>
      </c>
      <c r="H54" s="175">
        <v>75095.400000000009</v>
      </c>
      <c r="I54" s="154" t="s">
        <v>471</v>
      </c>
      <c r="J54" s="154" t="s">
        <v>471</v>
      </c>
      <c r="K54" s="154" t="s">
        <v>471</v>
      </c>
      <c r="L54" s="154" t="s">
        <v>471</v>
      </c>
      <c r="M54" s="154" t="s">
        <v>471</v>
      </c>
      <c r="N54" s="154">
        <v>2020</v>
      </c>
      <c r="O54" s="154">
        <v>2021</v>
      </c>
      <c r="P54" s="154">
        <v>2022</v>
      </c>
      <c r="Q54" s="154">
        <v>2023</v>
      </c>
      <c r="R54" s="154">
        <v>2024</v>
      </c>
      <c r="S54" s="154">
        <v>2025</v>
      </c>
      <c r="T54" s="154">
        <v>2026</v>
      </c>
      <c r="U54" s="154" t="s">
        <v>471</v>
      </c>
      <c r="V54" s="154" t="s">
        <v>471</v>
      </c>
      <c r="W54" s="154" t="s">
        <v>471</v>
      </c>
      <c r="X54" s="154" t="s">
        <v>471</v>
      </c>
      <c r="Y54" s="154" t="s">
        <v>471</v>
      </c>
    </row>
    <row r="55" spans="1:25" ht="30" x14ac:dyDescent="0.25">
      <c r="A55" s="160" t="s">
        <v>636</v>
      </c>
      <c r="B55" s="152" t="s">
        <v>632</v>
      </c>
      <c r="C55" s="152" t="s">
        <v>632</v>
      </c>
      <c r="D55" s="171" t="s">
        <v>31</v>
      </c>
      <c r="E55" s="172" t="s">
        <v>125</v>
      </c>
      <c r="F55" s="173" t="s">
        <v>516</v>
      </c>
      <c r="G55" s="174">
        <v>2022</v>
      </c>
      <c r="H55" s="175">
        <v>62400</v>
      </c>
      <c r="I55" s="153" t="s">
        <v>471</v>
      </c>
      <c r="J55" s="153">
        <v>2016</v>
      </c>
      <c r="K55" s="153">
        <v>2017</v>
      </c>
      <c r="L55" s="153">
        <v>2018</v>
      </c>
      <c r="M55" s="153">
        <v>2019</v>
      </c>
      <c r="N55" s="153">
        <v>2020</v>
      </c>
      <c r="O55" s="153">
        <v>2021</v>
      </c>
      <c r="P55" s="153">
        <v>2022</v>
      </c>
      <c r="Q55" s="153" t="s">
        <v>471</v>
      </c>
      <c r="R55" s="153" t="s">
        <v>471</v>
      </c>
      <c r="S55" s="153" t="s">
        <v>471</v>
      </c>
      <c r="T55" s="153" t="s">
        <v>471</v>
      </c>
      <c r="U55" s="153" t="s">
        <v>471</v>
      </c>
      <c r="V55" s="153" t="s">
        <v>471</v>
      </c>
      <c r="W55" s="153" t="s">
        <v>471</v>
      </c>
      <c r="X55" s="153" t="s">
        <v>471</v>
      </c>
      <c r="Y55" s="153" t="s">
        <v>471</v>
      </c>
    </row>
    <row r="56" spans="1:25" ht="30" x14ac:dyDescent="0.25">
      <c r="A56" s="159" t="s">
        <v>636</v>
      </c>
      <c r="B56" s="143" t="s">
        <v>632</v>
      </c>
      <c r="C56" s="143" t="s">
        <v>633</v>
      </c>
      <c r="D56" s="171" t="s">
        <v>31</v>
      </c>
      <c r="E56" s="172" t="s">
        <v>122</v>
      </c>
      <c r="F56" s="173" t="s">
        <v>517</v>
      </c>
      <c r="G56" s="174">
        <v>2027</v>
      </c>
      <c r="H56" s="175">
        <v>101365</v>
      </c>
      <c r="I56" s="154" t="s">
        <v>471</v>
      </c>
      <c r="J56" s="154" t="s">
        <v>471</v>
      </c>
      <c r="K56" s="154" t="s">
        <v>471</v>
      </c>
      <c r="L56" s="154" t="s">
        <v>471</v>
      </c>
      <c r="M56" s="154" t="s">
        <v>471</v>
      </c>
      <c r="N56" s="154" t="s">
        <v>471</v>
      </c>
      <c r="O56" s="154" t="s">
        <v>471</v>
      </c>
      <c r="P56" s="154">
        <v>2022</v>
      </c>
      <c r="Q56" s="154">
        <v>2023</v>
      </c>
      <c r="R56" s="154">
        <v>2024</v>
      </c>
      <c r="S56" s="154">
        <v>2025</v>
      </c>
      <c r="T56" s="154">
        <v>2026</v>
      </c>
      <c r="U56" s="154">
        <v>2027</v>
      </c>
      <c r="V56" s="154" t="s">
        <v>471</v>
      </c>
      <c r="W56" s="154" t="s">
        <v>471</v>
      </c>
      <c r="X56" s="154" t="s">
        <v>471</v>
      </c>
      <c r="Y56" s="154" t="s">
        <v>471</v>
      </c>
    </row>
    <row r="57" spans="1:25" ht="30" x14ac:dyDescent="0.25">
      <c r="A57" s="160" t="s">
        <v>636</v>
      </c>
      <c r="B57" s="152" t="s">
        <v>632</v>
      </c>
      <c r="C57" s="152" t="s">
        <v>632</v>
      </c>
      <c r="D57" s="171" t="s">
        <v>31</v>
      </c>
      <c r="E57" s="172" t="s">
        <v>126</v>
      </c>
      <c r="F57" s="173" t="s">
        <v>518</v>
      </c>
      <c r="G57" s="174">
        <v>2026</v>
      </c>
      <c r="H57" s="175">
        <v>94175.200000000012</v>
      </c>
      <c r="I57" s="153" t="s">
        <v>471</v>
      </c>
      <c r="J57" s="153" t="s">
        <v>471</v>
      </c>
      <c r="K57" s="153" t="s">
        <v>471</v>
      </c>
      <c r="L57" s="153" t="s">
        <v>471</v>
      </c>
      <c r="M57" s="153" t="s">
        <v>471</v>
      </c>
      <c r="N57" s="153">
        <v>2020</v>
      </c>
      <c r="O57" s="153">
        <v>2021</v>
      </c>
      <c r="P57" s="153">
        <v>2022</v>
      </c>
      <c r="Q57" s="153">
        <v>2023</v>
      </c>
      <c r="R57" s="153">
        <v>2024</v>
      </c>
      <c r="S57" s="153">
        <v>2025</v>
      </c>
      <c r="T57" s="153">
        <v>2026</v>
      </c>
      <c r="U57" s="153" t="s">
        <v>471</v>
      </c>
      <c r="V57" s="153" t="s">
        <v>471</v>
      </c>
      <c r="W57" s="153" t="s">
        <v>471</v>
      </c>
      <c r="X57" s="153" t="s">
        <v>471</v>
      </c>
      <c r="Y57" s="153" t="s">
        <v>471</v>
      </c>
    </row>
    <row r="58" spans="1:25" ht="30" x14ac:dyDescent="0.25">
      <c r="A58" s="159" t="s">
        <v>636</v>
      </c>
      <c r="B58" s="143" t="s">
        <v>632</v>
      </c>
      <c r="C58" s="143" t="s">
        <v>632</v>
      </c>
      <c r="D58" s="171" t="s">
        <v>31</v>
      </c>
      <c r="E58" s="172" t="s">
        <v>127</v>
      </c>
      <c r="F58" s="173" t="s">
        <v>519</v>
      </c>
      <c r="G58" s="174">
        <v>2024</v>
      </c>
      <c r="H58" s="175">
        <v>93479.6</v>
      </c>
      <c r="I58" s="154" t="s">
        <v>471</v>
      </c>
      <c r="J58" s="154" t="s">
        <v>471</v>
      </c>
      <c r="K58" s="154" t="s">
        <v>471</v>
      </c>
      <c r="L58" s="154">
        <v>2018</v>
      </c>
      <c r="M58" s="154">
        <v>2019</v>
      </c>
      <c r="N58" s="154">
        <v>2020</v>
      </c>
      <c r="O58" s="154">
        <v>2021</v>
      </c>
      <c r="P58" s="154">
        <v>2022</v>
      </c>
      <c r="Q58" s="154">
        <v>2023</v>
      </c>
      <c r="R58" s="154">
        <v>2024</v>
      </c>
      <c r="S58" s="154" t="s">
        <v>471</v>
      </c>
      <c r="T58" s="154" t="s">
        <v>471</v>
      </c>
      <c r="U58" s="154" t="s">
        <v>471</v>
      </c>
      <c r="V58" s="154" t="s">
        <v>471</v>
      </c>
      <c r="W58" s="154" t="s">
        <v>471</v>
      </c>
      <c r="X58" s="154" t="s">
        <v>471</v>
      </c>
      <c r="Y58" s="154" t="s">
        <v>471</v>
      </c>
    </row>
    <row r="59" spans="1:25" ht="30" x14ac:dyDescent="0.25">
      <c r="A59" s="160" t="s">
        <v>636</v>
      </c>
      <c r="B59" s="152" t="s">
        <v>632</v>
      </c>
      <c r="C59" s="152" t="s">
        <v>632</v>
      </c>
      <c r="D59" s="176" t="s">
        <v>31</v>
      </c>
      <c r="E59" s="177" t="s">
        <v>128</v>
      </c>
      <c r="F59" s="178" t="s">
        <v>520</v>
      </c>
      <c r="G59" s="179">
        <v>2026</v>
      </c>
      <c r="H59" s="180">
        <v>65000</v>
      </c>
      <c r="I59" s="153" t="s">
        <v>471</v>
      </c>
      <c r="J59" s="153" t="s">
        <v>471</v>
      </c>
      <c r="K59" s="153" t="s">
        <v>471</v>
      </c>
      <c r="L59" s="153" t="s">
        <v>471</v>
      </c>
      <c r="M59" s="153" t="s">
        <v>471</v>
      </c>
      <c r="N59" s="153">
        <v>2020</v>
      </c>
      <c r="O59" s="153">
        <v>2021</v>
      </c>
      <c r="P59" s="153">
        <v>2022</v>
      </c>
      <c r="Q59" s="153">
        <v>2023</v>
      </c>
      <c r="R59" s="153">
        <v>2024</v>
      </c>
      <c r="S59" s="153">
        <v>2025</v>
      </c>
      <c r="T59" s="153">
        <v>2026</v>
      </c>
      <c r="U59" s="153" t="s">
        <v>471</v>
      </c>
      <c r="V59" s="153" t="s">
        <v>471</v>
      </c>
      <c r="W59" s="153" t="s">
        <v>471</v>
      </c>
      <c r="X59" s="153" t="s">
        <v>471</v>
      </c>
      <c r="Y59" s="153" t="s">
        <v>471</v>
      </c>
    </row>
    <row r="60" spans="1:25" ht="30" x14ac:dyDescent="0.25">
      <c r="A60" s="159" t="s">
        <v>636</v>
      </c>
      <c r="B60" s="143" t="s">
        <v>632</v>
      </c>
      <c r="C60" s="143" t="s">
        <v>632</v>
      </c>
      <c r="D60" s="171" t="s">
        <v>31</v>
      </c>
      <c r="E60" s="172" t="s">
        <v>129</v>
      </c>
      <c r="F60" s="173" t="s">
        <v>521</v>
      </c>
      <c r="G60" s="174">
        <v>2023</v>
      </c>
      <c r="H60" s="175">
        <v>102000</v>
      </c>
      <c r="I60" s="154" t="s">
        <v>471</v>
      </c>
      <c r="J60" s="154" t="s">
        <v>471</v>
      </c>
      <c r="K60" s="154">
        <v>2017</v>
      </c>
      <c r="L60" s="154">
        <v>2018</v>
      </c>
      <c r="M60" s="154">
        <v>2019</v>
      </c>
      <c r="N60" s="154">
        <v>2020</v>
      </c>
      <c r="O60" s="154">
        <v>2021</v>
      </c>
      <c r="P60" s="154">
        <v>2022</v>
      </c>
      <c r="Q60" s="154">
        <v>2023</v>
      </c>
      <c r="R60" s="154" t="s">
        <v>471</v>
      </c>
      <c r="S60" s="154" t="s">
        <v>471</v>
      </c>
      <c r="T60" s="154" t="s">
        <v>471</v>
      </c>
      <c r="U60" s="154" t="s">
        <v>471</v>
      </c>
      <c r="V60" s="154" t="s">
        <v>471</v>
      </c>
      <c r="W60" s="154" t="s">
        <v>471</v>
      </c>
      <c r="X60" s="154" t="s">
        <v>471</v>
      </c>
      <c r="Y60" s="154" t="s">
        <v>471</v>
      </c>
    </row>
    <row r="61" spans="1:25" ht="30" x14ac:dyDescent="0.25">
      <c r="A61" s="160" t="s">
        <v>636</v>
      </c>
      <c r="B61" s="152" t="s">
        <v>632</v>
      </c>
      <c r="C61" s="152" t="s">
        <v>632</v>
      </c>
      <c r="D61" s="171" t="s">
        <v>130</v>
      </c>
      <c r="E61" s="172" t="s">
        <v>132</v>
      </c>
      <c r="F61" s="173" t="s">
        <v>522</v>
      </c>
      <c r="G61" s="174">
        <v>2025</v>
      </c>
      <c r="H61" s="175">
        <v>10000</v>
      </c>
      <c r="I61" s="153" t="s">
        <v>471</v>
      </c>
      <c r="J61" s="153" t="s">
        <v>471</v>
      </c>
      <c r="K61" s="153" t="s">
        <v>471</v>
      </c>
      <c r="L61" s="153">
        <v>2018</v>
      </c>
      <c r="M61" s="153">
        <v>2019</v>
      </c>
      <c r="N61" s="153">
        <v>2020</v>
      </c>
      <c r="O61" s="153">
        <v>2021</v>
      </c>
      <c r="P61" s="153">
        <v>2022</v>
      </c>
      <c r="Q61" s="153">
        <v>2023</v>
      </c>
      <c r="R61" s="153">
        <v>2024</v>
      </c>
      <c r="S61" s="153">
        <v>2025</v>
      </c>
      <c r="T61" s="153" t="s">
        <v>471</v>
      </c>
      <c r="U61" s="153" t="s">
        <v>471</v>
      </c>
      <c r="V61" s="153" t="s">
        <v>471</v>
      </c>
      <c r="W61" s="153" t="s">
        <v>471</v>
      </c>
      <c r="X61" s="153" t="s">
        <v>471</v>
      </c>
      <c r="Y61" s="153" t="s">
        <v>471</v>
      </c>
    </row>
    <row r="62" spans="1:25" ht="30" x14ac:dyDescent="0.25">
      <c r="A62" s="159" t="s">
        <v>636</v>
      </c>
      <c r="B62" s="143" t="s">
        <v>632</v>
      </c>
      <c r="C62" s="143" t="s">
        <v>632</v>
      </c>
      <c r="D62" s="171" t="s">
        <v>130</v>
      </c>
      <c r="E62" s="172" t="s">
        <v>133</v>
      </c>
      <c r="F62" s="173" t="s">
        <v>523</v>
      </c>
      <c r="G62" s="174">
        <v>2023</v>
      </c>
      <c r="H62" s="175">
        <v>10000</v>
      </c>
      <c r="I62" s="154" t="s">
        <v>471</v>
      </c>
      <c r="J62" s="154" t="s">
        <v>471</v>
      </c>
      <c r="K62" s="154">
        <v>2017</v>
      </c>
      <c r="L62" s="154">
        <v>2018</v>
      </c>
      <c r="M62" s="154">
        <v>2019</v>
      </c>
      <c r="N62" s="154">
        <v>2020</v>
      </c>
      <c r="O62" s="154">
        <v>2021</v>
      </c>
      <c r="P62" s="154">
        <v>2022</v>
      </c>
      <c r="Q62" s="154">
        <v>2023</v>
      </c>
      <c r="R62" s="154" t="s">
        <v>471</v>
      </c>
      <c r="S62" s="154" t="s">
        <v>471</v>
      </c>
      <c r="T62" s="154" t="s">
        <v>471</v>
      </c>
      <c r="U62" s="154" t="s">
        <v>471</v>
      </c>
      <c r="V62" s="154" t="s">
        <v>471</v>
      </c>
      <c r="W62" s="154" t="s">
        <v>471</v>
      </c>
      <c r="X62" s="154" t="s">
        <v>471</v>
      </c>
      <c r="Y62" s="154" t="s">
        <v>471</v>
      </c>
    </row>
    <row r="63" spans="1:25" ht="30" x14ac:dyDescent="0.25">
      <c r="A63" s="160" t="s">
        <v>636</v>
      </c>
      <c r="B63" s="152" t="s">
        <v>632</v>
      </c>
      <c r="C63" s="152" t="s">
        <v>632</v>
      </c>
      <c r="D63" s="171" t="s">
        <v>130</v>
      </c>
      <c r="E63" s="172" t="s">
        <v>134</v>
      </c>
      <c r="F63" s="173" t="s">
        <v>524</v>
      </c>
      <c r="G63" s="174">
        <v>2023</v>
      </c>
      <c r="H63" s="175">
        <v>10000</v>
      </c>
      <c r="I63" s="153" t="s">
        <v>471</v>
      </c>
      <c r="J63" s="153" t="s">
        <v>471</v>
      </c>
      <c r="K63" s="153">
        <v>2017</v>
      </c>
      <c r="L63" s="153">
        <v>2018</v>
      </c>
      <c r="M63" s="153">
        <v>2019</v>
      </c>
      <c r="N63" s="153">
        <v>2020</v>
      </c>
      <c r="O63" s="153">
        <v>2021</v>
      </c>
      <c r="P63" s="153">
        <v>2022</v>
      </c>
      <c r="Q63" s="153">
        <v>2023</v>
      </c>
      <c r="R63" s="153" t="s">
        <v>471</v>
      </c>
      <c r="S63" s="153" t="s">
        <v>471</v>
      </c>
      <c r="T63" s="153" t="s">
        <v>471</v>
      </c>
      <c r="U63" s="153" t="s">
        <v>471</v>
      </c>
      <c r="V63" s="153" t="s">
        <v>471</v>
      </c>
      <c r="W63" s="153" t="s">
        <v>471</v>
      </c>
      <c r="X63" s="153" t="s">
        <v>471</v>
      </c>
      <c r="Y63" s="153" t="s">
        <v>471</v>
      </c>
    </row>
    <row r="64" spans="1:25" ht="30" x14ac:dyDescent="0.25">
      <c r="A64" s="159" t="s">
        <v>636</v>
      </c>
      <c r="B64" s="143" t="s">
        <v>632</v>
      </c>
      <c r="C64" s="143" t="s">
        <v>632</v>
      </c>
      <c r="D64" s="171" t="s">
        <v>130</v>
      </c>
      <c r="E64" s="172" t="s">
        <v>135</v>
      </c>
      <c r="F64" s="173" t="s">
        <v>525</v>
      </c>
      <c r="G64" s="174">
        <v>2026</v>
      </c>
      <c r="H64" s="175">
        <v>10000</v>
      </c>
      <c r="I64" s="154" t="s">
        <v>471</v>
      </c>
      <c r="J64" s="154" t="s">
        <v>471</v>
      </c>
      <c r="K64" s="154" t="s">
        <v>471</v>
      </c>
      <c r="L64" s="154" t="s">
        <v>471</v>
      </c>
      <c r="M64" s="154">
        <v>2019</v>
      </c>
      <c r="N64" s="154">
        <v>2020</v>
      </c>
      <c r="O64" s="154">
        <v>2021</v>
      </c>
      <c r="P64" s="154">
        <v>2022</v>
      </c>
      <c r="Q64" s="154">
        <v>2023</v>
      </c>
      <c r="R64" s="154">
        <v>2024</v>
      </c>
      <c r="S64" s="154">
        <v>2025</v>
      </c>
      <c r="T64" s="154">
        <v>2026</v>
      </c>
      <c r="U64" s="154" t="s">
        <v>471</v>
      </c>
      <c r="V64" s="154" t="s">
        <v>471</v>
      </c>
      <c r="W64" s="154" t="s">
        <v>471</v>
      </c>
      <c r="X64" s="154" t="s">
        <v>471</v>
      </c>
      <c r="Y64" s="154" t="s">
        <v>471</v>
      </c>
    </row>
    <row r="65" spans="1:25" ht="30" x14ac:dyDescent="0.25">
      <c r="A65" s="160" t="s">
        <v>636</v>
      </c>
      <c r="B65" s="152" t="s">
        <v>632</v>
      </c>
      <c r="C65" s="152" t="s">
        <v>632</v>
      </c>
      <c r="D65" s="171" t="s">
        <v>130</v>
      </c>
      <c r="E65" s="172" t="s">
        <v>136</v>
      </c>
      <c r="F65" s="173" t="s">
        <v>526</v>
      </c>
      <c r="G65" s="174">
        <v>2025</v>
      </c>
      <c r="H65" s="175">
        <v>10000</v>
      </c>
      <c r="I65" s="153" t="s">
        <v>471</v>
      </c>
      <c r="J65" s="153" t="s">
        <v>471</v>
      </c>
      <c r="K65" s="153" t="s">
        <v>471</v>
      </c>
      <c r="L65" s="153">
        <v>2018</v>
      </c>
      <c r="M65" s="153">
        <v>2019</v>
      </c>
      <c r="N65" s="153">
        <v>2020</v>
      </c>
      <c r="O65" s="153">
        <v>2021</v>
      </c>
      <c r="P65" s="153">
        <v>2022</v>
      </c>
      <c r="Q65" s="153">
        <v>2023</v>
      </c>
      <c r="R65" s="153">
        <v>2024</v>
      </c>
      <c r="S65" s="153">
        <v>2025</v>
      </c>
      <c r="T65" s="153" t="s">
        <v>471</v>
      </c>
      <c r="U65" s="153" t="s">
        <v>471</v>
      </c>
      <c r="V65" s="153" t="s">
        <v>471</v>
      </c>
      <c r="W65" s="153" t="s">
        <v>471</v>
      </c>
      <c r="X65" s="153" t="s">
        <v>471</v>
      </c>
      <c r="Y65" s="153" t="s">
        <v>471</v>
      </c>
    </row>
    <row r="66" spans="1:25" ht="30" x14ac:dyDescent="0.25">
      <c r="A66" s="159" t="s">
        <v>636</v>
      </c>
      <c r="B66" s="143" t="s">
        <v>632</v>
      </c>
      <c r="C66" s="143" t="s">
        <v>632</v>
      </c>
      <c r="D66" s="171" t="s">
        <v>130</v>
      </c>
      <c r="E66" s="172" t="s">
        <v>137</v>
      </c>
      <c r="F66" s="173" t="s">
        <v>527</v>
      </c>
      <c r="G66" s="174">
        <v>2025</v>
      </c>
      <c r="H66" s="175">
        <v>10000</v>
      </c>
      <c r="I66" s="154" t="s">
        <v>471</v>
      </c>
      <c r="J66" s="154" t="s">
        <v>471</v>
      </c>
      <c r="K66" s="154" t="s">
        <v>471</v>
      </c>
      <c r="L66" s="154">
        <v>2018</v>
      </c>
      <c r="M66" s="154">
        <v>2019</v>
      </c>
      <c r="N66" s="154">
        <v>2020</v>
      </c>
      <c r="O66" s="154">
        <v>2021</v>
      </c>
      <c r="P66" s="154">
        <v>2022</v>
      </c>
      <c r="Q66" s="154">
        <v>2023</v>
      </c>
      <c r="R66" s="154">
        <v>2024</v>
      </c>
      <c r="S66" s="154">
        <v>2025</v>
      </c>
      <c r="T66" s="154" t="s">
        <v>471</v>
      </c>
      <c r="U66" s="154" t="s">
        <v>471</v>
      </c>
      <c r="V66" s="154" t="s">
        <v>471</v>
      </c>
      <c r="W66" s="154" t="s">
        <v>471</v>
      </c>
      <c r="X66" s="154" t="s">
        <v>471</v>
      </c>
      <c r="Y66" s="154" t="s">
        <v>471</v>
      </c>
    </row>
    <row r="67" spans="1:25" ht="30" x14ac:dyDescent="0.25">
      <c r="A67" s="160" t="s">
        <v>636</v>
      </c>
      <c r="B67" s="152" t="s">
        <v>632</v>
      </c>
      <c r="C67" s="152" t="s">
        <v>633</v>
      </c>
      <c r="D67" s="171" t="s">
        <v>130</v>
      </c>
      <c r="E67" s="172" t="s">
        <v>131</v>
      </c>
      <c r="F67" s="173" t="s">
        <v>528</v>
      </c>
      <c r="G67" s="174">
        <v>2028</v>
      </c>
      <c r="H67" s="175">
        <v>10000</v>
      </c>
      <c r="I67" s="153" t="s">
        <v>471</v>
      </c>
      <c r="J67" s="153" t="s">
        <v>471</v>
      </c>
      <c r="K67" s="153" t="s">
        <v>471</v>
      </c>
      <c r="L67" s="153" t="s">
        <v>471</v>
      </c>
      <c r="M67" s="153" t="s">
        <v>471</v>
      </c>
      <c r="N67" s="153" t="s">
        <v>471</v>
      </c>
      <c r="O67" s="153">
        <v>2021</v>
      </c>
      <c r="P67" s="153">
        <v>2022</v>
      </c>
      <c r="Q67" s="153">
        <v>2023</v>
      </c>
      <c r="R67" s="153">
        <v>2024</v>
      </c>
      <c r="S67" s="153">
        <v>2025</v>
      </c>
      <c r="T67" s="153">
        <v>2026</v>
      </c>
      <c r="U67" s="153">
        <v>2027</v>
      </c>
      <c r="V67" s="153">
        <v>2028</v>
      </c>
      <c r="W67" s="153" t="s">
        <v>471</v>
      </c>
      <c r="X67" s="153" t="s">
        <v>471</v>
      </c>
      <c r="Y67" s="153" t="s">
        <v>471</v>
      </c>
    </row>
    <row r="68" spans="1:25" ht="30" x14ac:dyDescent="0.25">
      <c r="A68" s="159" t="s">
        <v>636</v>
      </c>
      <c r="B68" s="143" t="s">
        <v>632</v>
      </c>
      <c r="C68" s="143" t="s">
        <v>633</v>
      </c>
      <c r="D68" s="171" t="s">
        <v>138</v>
      </c>
      <c r="E68" s="172" t="s">
        <v>529</v>
      </c>
      <c r="F68" s="173" t="s">
        <v>530</v>
      </c>
      <c r="G68" s="174">
        <v>2029</v>
      </c>
      <c r="H68" s="175">
        <v>10000</v>
      </c>
      <c r="I68" s="154" t="s">
        <v>471</v>
      </c>
      <c r="J68" s="154" t="s">
        <v>471</v>
      </c>
      <c r="K68" s="154" t="s">
        <v>471</v>
      </c>
      <c r="L68" s="154" t="s">
        <v>471</v>
      </c>
      <c r="M68" s="154" t="s">
        <v>471</v>
      </c>
      <c r="N68" s="154" t="s">
        <v>471</v>
      </c>
      <c r="O68" s="154" t="s">
        <v>471</v>
      </c>
      <c r="P68" s="154">
        <v>2022</v>
      </c>
      <c r="Q68" s="154">
        <v>2023</v>
      </c>
      <c r="R68" s="154">
        <v>2024</v>
      </c>
      <c r="S68" s="154">
        <v>2025</v>
      </c>
      <c r="T68" s="154">
        <v>2026</v>
      </c>
      <c r="U68" s="154">
        <v>2027</v>
      </c>
      <c r="V68" s="154">
        <v>2028</v>
      </c>
      <c r="W68" s="154">
        <v>2029</v>
      </c>
      <c r="X68" s="154" t="s">
        <v>471</v>
      </c>
      <c r="Y68" s="154" t="s">
        <v>471</v>
      </c>
    </row>
    <row r="69" spans="1:25" ht="30" x14ac:dyDescent="0.25">
      <c r="A69" s="160" t="s">
        <v>636</v>
      </c>
      <c r="B69" s="152" t="s">
        <v>632</v>
      </c>
      <c r="C69" s="152" t="s">
        <v>632</v>
      </c>
      <c r="D69" s="171" t="s">
        <v>138</v>
      </c>
      <c r="E69" s="172" t="s">
        <v>139</v>
      </c>
      <c r="F69" s="173" t="s">
        <v>531</v>
      </c>
      <c r="G69" s="174">
        <v>2028</v>
      </c>
      <c r="H69" s="175">
        <v>10000</v>
      </c>
      <c r="I69" s="153" t="s">
        <v>471</v>
      </c>
      <c r="J69" s="153" t="s">
        <v>471</v>
      </c>
      <c r="K69" s="153" t="s">
        <v>471</v>
      </c>
      <c r="L69" s="153" t="s">
        <v>471</v>
      </c>
      <c r="M69" s="153" t="s">
        <v>471</v>
      </c>
      <c r="N69" s="153">
        <v>2020</v>
      </c>
      <c r="O69" s="153">
        <v>2021</v>
      </c>
      <c r="P69" s="153">
        <v>2022</v>
      </c>
      <c r="Q69" s="153">
        <v>2023</v>
      </c>
      <c r="R69" s="153">
        <v>2024</v>
      </c>
      <c r="S69" s="153">
        <v>2025</v>
      </c>
      <c r="T69" s="153">
        <v>2026</v>
      </c>
      <c r="U69" s="153">
        <v>2027</v>
      </c>
      <c r="V69" s="153">
        <v>2028</v>
      </c>
      <c r="W69" s="153" t="s">
        <v>471</v>
      </c>
      <c r="X69" s="153" t="s">
        <v>471</v>
      </c>
      <c r="Y69" s="153" t="s">
        <v>471</v>
      </c>
    </row>
    <row r="70" spans="1:25" ht="30" x14ac:dyDescent="0.25">
      <c r="A70" s="159" t="s">
        <v>636</v>
      </c>
      <c r="B70" s="143" t="s">
        <v>632</v>
      </c>
      <c r="C70" s="143" t="s">
        <v>632</v>
      </c>
      <c r="D70" s="171" t="s">
        <v>138</v>
      </c>
      <c r="E70" s="172" t="s">
        <v>140</v>
      </c>
      <c r="F70" s="173" t="s">
        <v>532</v>
      </c>
      <c r="G70" s="174">
        <v>2024</v>
      </c>
      <c r="H70" s="175">
        <v>10000</v>
      </c>
      <c r="I70" s="154" t="s">
        <v>471</v>
      </c>
      <c r="J70" s="154" t="s">
        <v>471</v>
      </c>
      <c r="K70" s="154" t="s">
        <v>471</v>
      </c>
      <c r="L70" s="154" t="s">
        <v>471</v>
      </c>
      <c r="M70" s="154">
        <v>2019</v>
      </c>
      <c r="N70" s="154">
        <v>2020</v>
      </c>
      <c r="O70" s="154">
        <v>2021</v>
      </c>
      <c r="P70" s="154">
        <v>2022</v>
      </c>
      <c r="Q70" s="154">
        <v>2023</v>
      </c>
      <c r="R70" s="154">
        <v>2024</v>
      </c>
      <c r="S70" s="154" t="s">
        <v>471</v>
      </c>
      <c r="T70" s="154" t="s">
        <v>471</v>
      </c>
      <c r="U70" s="154" t="s">
        <v>471</v>
      </c>
      <c r="V70" s="154" t="s">
        <v>471</v>
      </c>
      <c r="W70" s="154" t="s">
        <v>471</v>
      </c>
      <c r="X70" s="154" t="s">
        <v>471</v>
      </c>
      <c r="Y70" s="154" t="s">
        <v>471</v>
      </c>
    </row>
    <row r="71" spans="1:25" ht="30" x14ac:dyDescent="0.25">
      <c r="A71" s="160" t="s">
        <v>636</v>
      </c>
      <c r="B71" s="152" t="s">
        <v>632</v>
      </c>
      <c r="C71" s="152" t="s">
        <v>632</v>
      </c>
      <c r="D71" s="171" t="s">
        <v>138</v>
      </c>
      <c r="E71" s="172" t="s">
        <v>141</v>
      </c>
      <c r="F71" s="173" t="s">
        <v>533</v>
      </c>
      <c r="G71" s="174">
        <v>2024</v>
      </c>
      <c r="H71" s="175">
        <v>10000</v>
      </c>
      <c r="I71" s="153" t="s">
        <v>471</v>
      </c>
      <c r="J71" s="153" t="s">
        <v>471</v>
      </c>
      <c r="K71" s="153" t="s">
        <v>471</v>
      </c>
      <c r="L71" s="153" t="s">
        <v>471</v>
      </c>
      <c r="M71" s="153">
        <v>2019</v>
      </c>
      <c r="N71" s="153">
        <v>2020</v>
      </c>
      <c r="O71" s="153">
        <v>2021</v>
      </c>
      <c r="P71" s="153">
        <v>2022</v>
      </c>
      <c r="Q71" s="153">
        <v>2023</v>
      </c>
      <c r="R71" s="153">
        <v>2024</v>
      </c>
      <c r="S71" s="153" t="s">
        <v>471</v>
      </c>
      <c r="T71" s="153" t="s">
        <v>471</v>
      </c>
      <c r="U71" s="153" t="s">
        <v>471</v>
      </c>
      <c r="V71" s="153" t="s">
        <v>471</v>
      </c>
      <c r="W71" s="153" t="s">
        <v>471</v>
      </c>
      <c r="X71" s="153" t="s">
        <v>471</v>
      </c>
      <c r="Y71" s="153" t="s">
        <v>471</v>
      </c>
    </row>
    <row r="72" spans="1:25" ht="30" x14ac:dyDescent="0.25">
      <c r="A72" s="159" t="s">
        <v>636</v>
      </c>
      <c r="B72" s="143" t="s">
        <v>632</v>
      </c>
      <c r="C72" s="143" t="s">
        <v>633</v>
      </c>
      <c r="D72" s="171" t="s">
        <v>142</v>
      </c>
      <c r="E72" s="172" t="s">
        <v>144</v>
      </c>
      <c r="F72" s="173" t="s">
        <v>534</v>
      </c>
      <c r="G72" s="174">
        <v>2027</v>
      </c>
      <c r="H72" s="175">
        <v>70365</v>
      </c>
      <c r="I72" s="154" t="s">
        <v>471</v>
      </c>
      <c r="J72" s="154" t="s">
        <v>471</v>
      </c>
      <c r="K72" s="154" t="s">
        <v>471</v>
      </c>
      <c r="L72" s="154" t="s">
        <v>471</v>
      </c>
      <c r="M72" s="154" t="s">
        <v>471</v>
      </c>
      <c r="N72" s="154" t="s">
        <v>471</v>
      </c>
      <c r="O72" s="154">
        <v>2021</v>
      </c>
      <c r="P72" s="154">
        <v>2022</v>
      </c>
      <c r="Q72" s="154">
        <v>2023</v>
      </c>
      <c r="R72" s="154">
        <v>2024</v>
      </c>
      <c r="S72" s="154">
        <v>2025</v>
      </c>
      <c r="T72" s="154">
        <v>2026</v>
      </c>
      <c r="U72" s="154">
        <v>2027</v>
      </c>
      <c r="V72" s="154" t="s">
        <v>471</v>
      </c>
      <c r="W72" s="154" t="s">
        <v>471</v>
      </c>
      <c r="X72" s="154" t="s">
        <v>471</v>
      </c>
      <c r="Y72" s="154" t="s">
        <v>471</v>
      </c>
    </row>
    <row r="73" spans="1:25" ht="30" x14ac:dyDescent="0.25">
      <c r="A73" s="160" t="s">
        <v>636</v>
      </c>
      <c r="B73" s="152" t="s">
        <v>632</v>
      </c>
      <c r="C73" s="152" t="s">
        <v>632</v>
      </c>
      <c r="D73" s="171" t="s">
        <v>142</v>
      </c>
      <c r="E73" s="172" t="s">
        <v>145</v>
      </c>
      <c r="F73" s="173" t="s">
        <v>535</v>
      </c>
      <c r="G73" s="174">
        <v>2024</v>
      </c>
      <c r="H73" s="175">
        <v>24800</v>
      </c>
      <c r="I73" s="153" t="s">
        <v>471</v>
      </c>
      <c r="J73" s="153" t="s">
        <v>471</v>
      </c>
      <c r="K73" s="153" t="s">
        <v>471</v>
      </c>
      <c r="L73" s="153">
        <v>2018</v>
      </c>
      <c r="M73" s="153">
        <v>2019</v>
      </c>
      <c r="N73" s="153">
        <v>2020</v>
      </c>
      <c r="O73" s="153">
        <v>2021</v>
      </c>
      <c r="P73" s="153">
        <v>2022</v>
      </c>
      <c r="Q73" s="153">
        <v>2023</v>
      </c>
      <c r="R73" s="153">
        <v>2024</v>
      </c>
      <c r="S73" s="153" t="s">
        <v>471</v>
      </c>
      <c r="T73" s="153" t="s">
        <v>471</v>
      </c>
      <c r="U73" s="153" t="s">
        <v>471</v>
      </c>
      <c r="V73" s="153" t="s">
        <v>471</v>
      </c>
      <c r="W73" s="153" t="s">
        <v>471</v>
      </c>
      <c r="X73" s="153" t="s">
        <v>471</v>
      </c>
      <c r="Y73" s="153" t="s">
        <v>471</v>
      </c>
    </row>
    <row r="74" spans="1:25" ht="30" x14ac:dyDescent="0.25">
      <c r="A74" s="159" t="s">
        <v>636</v>
      </c>
      <c r="B74" s="143" t="s">
        <v>632</v>
      </c>
      <c r="C74" s="143" t="s">
        <v>632</v>
      </c>
      <c r="D74" s="171" t="s">
        <v>142</v>
      </c>
      <c r="E74" s="172" t="s">
        <v>146</v>
      </c>
      <c r="F74" s="173" t="s">
        <v>536</v>
      </c>
      <c r="G74" s="174">
        <v>2022</v>
      </c>
      <c r="H74" s="175">
        <v>16400</v>
      </c>
      <c r="I74" s="154" t="s">
        <v>471</v>
      </c>
      <c r="J74" s="154">
        <v>2016</v>
      </c>
      <c r="K74" s="154">
        <v>2017</v>
      </c>
      <c r="L74" s="154">
        <v>2018</v>
      </c>
      <c r="M74" s="154">
        <v>2019</v>
      </c>
      <c r="N74" s="154">
        <v>2020</v>
      </c>
      <c r="O74" s="154">
        <v>2021</v>
      </c>
      <c r="P74" s="154">
        <v>2022</v>
      </c>
      <c r="Q74" s="154" t="s">
        <v>471</v>
      </c>
      <c r="R74" s="154" t="s">
        <v>471</v>
      </c>
      <c r="S74" s="154" t="s">
        <v>471</v>
      </c>
      <c r="T74" s="154" t="s">
        <v>471</v>
      </c>
      <c r="U74" s="154" t="s">
        <v>471</v>
      </c>
      <c r="V74" s="154" t="s">
        <v>471</v>
      </c>
      <c r="W74" s="154" t="s">
        <v>471</v>
      </c>
      <c r="X74" s="154" t="s">
        <v>471</v>
      </c>
      <c r="Y74" s="154" t="s">
        <v>471</v>
      </c>
    </row>
    <row r="75" spans="1:25" ht="30" x14ac:dyDescent="0.25">
      <c r="A75" s="160" t="s">
        <v>636</v>
      </c>
      <c r="B75" s="152" t="s">
        <v>632</v>
      </c>
      <c r="C75" s="152" t="s">
        <v>633</v>
      </c>
      <c r="D75" s="171" t="s">
        <v>142</v>
      </c>
      <c r="E75" s="172" t="s">
        <v>143</v>
      </c>
      <c r="F75" s="173" t="s">
        <v>537</v>
      </c>
      <c r="G75" s="174">
        <v>2026</v>
      </c>
      <c r="H75" s="175">
        <v>77365</v>
      </c>
      <c r="I75" s="153" t="s">
        <v>471</v>
      </c>
      <c r="J75" s="153" t="s">
        <v>471</v>
      </c>
      <c r="K75" s="153" t="s">
        <v>471</v>
      </c>
      <c r="L75" s="153" t="s">
        <v>471</v>
      </c>
      <c r="M75" s="153" t="s">
        <v>471</v>
      </c>
      <c r="N75" s="153" t="s">
        <v>471</v>
      </c>
      <c r="O75" s="153" t="s">
        <v>471</v>
      </c>
      <c r="P75" s="153">
        <v>2022</v>
      </c>
      <c r="Q75" s="153">
        <v>2023</v>
      </c>
      <c r="R75" s="153">
        <v>2024</v>
      </c>
      <c r="S75" s="153">
        <v>2025</v>
      </c>
      <c r="T75" s="153">
        <v>2026</v>
      </c>
      <c r="U75" s="153" t="s">
        <v>471</v>
      </c>
      <c r="V75" s="153" t="s">
        <v>471</v>
      </c>
      <c r="W75" s="153" t="s">
        <v>471</v>
      </c>
      <c r="X75" s="153" t="s">
        <v>471</v>
      </c>
      <c r="Y75" s="153" t="s">
        <v>471</v>
      </c>
    </row>
    <row r="76" spans="1:25" ht="30" x14ac:dyDescent="0.25">
      <c r="A76" s="159" t="s">
        <v>636</v>
      </c>
      <c r="B76" s="143" t="s">
        <v>632</v>
      </c>
      <c r="C76" s="143" t="s">
        <v>632</v>
      </c>
      <c r="D76" s="171" t="s">
        <v>142</v>
      </c>
      <c r="E76" s="172" t="s">
        <v>147</v>
      </c>
      <c r="F76" s="173" t="s">
        <v>538</v>
      </c>
      <c r="G76" s="174">
        <v>2026</v>
      </c>
      <c r="H76" s="175">
        <v>24000</v>
      </c>
      <c r="I76" s="154" t="s">
        <v>471</v>
      </c>
      <c r="J76" s="154" t="s">
        <v>471</v>
      </c>
      <c r="K76" s="154" t="s">
        <v>471</v>
      </c>
      <c r="L76" s="154" t="s">
        <v>471</v>
      </c>
      <c r="M76" s="154" t="s">
        <v>471</v>
      </c>
      <c r="N76" s="154">
        <v>2020</v>
      </c>
      <c r="O76" s="154">
        <v>2021</v>
      </c>
      <c r="P76" s="154">
        <v>2022</v>
      </c>
      <c r="Q76" s="154">
        <v>2023</v>
      </c>
      <c r="R76" s="154">
        <v>2024</v>
      </c>
      <c r="S76" s="154">
        <v>2025</v>
      </c>
      <c r="T76" s="154">
        <v>2026</v>
      </c>
      <c r="U76" s="154" t="s">
        <v>471</v>
      </c>
      <c r="V76" s="154" t="s">
        <v>471</v>
      </c>
      <c r="W76" s="154" t="s">
        <v>471</v>
      </c>
      <c r="X76" s="154" t="s">
        <v>471</v>
      </c>
      <c r="Y76" s="154" t="s">
        <v>471</v>
      </c>
    </row>
    <row r="77" spans="1:25" ht="30" x14ac:dyDescent="0.25">
      <c r="A77" s="160" t="s">
        <v>636</v>
      </c>
      <c r="B77" s="152" t="s">
        <v>632</v>
      </c>
      <c r="C77" s="152" t="s">
        <v>632</v>
      </c>
      <c r="D77" s="171" t="s">
        <v>142</v>
      </c>
      <c r="E77" s="172" t="s">
        <v>148</v>
      </c>
      <c r="F77" s="173" t="s">
        <v>539</v>
      </c>
      <c r="G77" s="174">
        <v>2022</v>
      </c>
      <c r="H77" s="175">
        <v>16400</v>
      </c>
      <c r="I77" s="153">
        <v>2015</v>
      </c>
      <c r="J77" s="153">
        <v>2016</v>
      </c>
      <c r="K77" s="153">
        <v>2017</v>
      </c>
      <c r="L77" s="153">
        <v>2018</v>
      </c>
      <c r="M77" s="153">
        <v>2019</v>
      </c>
      <c r="N77" s="153">
        <v>2020</v>
      </c>
      <c r="O77" s="153">
        <v>2021</v>
      </c>
      <c r="P77" s="153">
        <v>2022</v>
      </c>
      <c r="Q77" s="153" t="s">
        <v>471</v>
      </c>
      <c r="R77" s="153" t="s">
        <v>471</v>
      </c>
      <c r="S77" s="153" t="s">
        <v>471</v>
      </c>
      <c r="T77" s="153" t="s">
        <v>471</v>
      </c>
      <c r="U77" s="153" t="s">
        <v>471</v>
      </c>
      <c r="V77" s="153" t="s">
        <v>471</v>
      </c>
      <c r="W77" s="153" t="s">
        <v>471</v>
      </c>
      <c r="X77" s="153" t="s">
        <v>471</v>
      </c>
      <c r="Y77" s="153" t="s">
        <v>471</v>
      </c>
    </row>
    <row r="78" spans="1:25" ht="30" x14ac:dyDescent="0.25">
      <c r="A78" s="159" t="s">
        <v>636</v>
      </c>
      <c r="B78" s="143" t="s">
        <v>632</v>
      </c>
      <c r="C78" s="143" t="s">
        <v>632</v>
      </c>
      <c r="D78" s="171" t="s">
        <v>149</v>
      </c>
      <c r="E78" s="172" t="s">
        <v>150</v>
      </c>
      <c r="F78" s="173" t="s">
        <v>540</v>
      </c>
      <c r="G78" s="174">
        <v>2027</v>
      </c>
      <c r="H78" s="175">
        <v>10000</v>
      </c>
      <c r="I78" s="154" t="s">
        <v>471</v>
      </c>
      <c r="J78" s="154" t="s">
        <v>471</v>
      </c>
      <c r="K78" s="154" t="s">
        <v>471</v>
      </c>
      <c r="L78" s="154" t="s">
        <v>471</v>
      </c>
      <c r="M78" s="154" t="s">
        <v>471</v>
      </c>
      <c r="N78" s="154" t="s">
        <v>471</v>
      </c>
      <c r="O78" s="154">
        <v>2021</v>
      </c>
      <c r="P78" s="154">
        <v>2022</v>
      </c>
      <c r="Q78" s="154">
        <v>2023</v>
      </c>
      <c r="R78" s="154">
        <v>2024</v>
      </c>
      <c r="S78" s="154">
        <v>2025</v>
      </c>
      <c r="T78" s="154">
        <v>2026</v>
      </c>
      <c r="U78" s="154">
        <v>2027</v>
      </c>
      <c r="V78" s="154" t="s">
        <v>471</v>
      </c>
      <c r="W78" s="154" t="s">
        <v>471</v>
      </c>
      <c r="X78" s="154" t="s">
        <v>471</v>
      </c>
      <c r="Y78" s="154" t="s">
        <v>471</v>
      </c>
    </row>
    <row r="79" spans="1:25" ht="30" x14ac:dyDescent="0.25">
      <c r="A79" s="160" t="s">
        <v>636</v>
      </c>
      <c r="B79" s="152" t="s">
        <v>632</v>
      </c>
      <c r="C79" s="152" t="s">
        <v>632</v>
      </c>
      <c r="D79" s="171" t="s">
        <v>149</v>
      </c>
      <c r="E79" s="172" t="s">
        <v>151</v>
      </c>
      <c r="F79" s="173" t="s">
        <v>541</v>
      </c>
      <c r="G79" s="174">
        <v>2025</v>
      </c>
      <c r="H79" s="175">
        <v>10000</v>
      </c>
      <c r="I79" s="153" t="s">
        <v>471</v>
      </c>
      <c r="J79" s="153" t="s">
        <v>471</v>
      </c>
      <c r="K79" s="153" t="s">
        <v>471</v>
      </c>
      <c r="L79" s="153" t="s">
        <v>471</v>
      </c>
      <c r="M79" s="153" t="s">
        <v>471</v>
      </c>
      <c r="N79" s="153">
        <v>2020</v>
      </c>
      <c r="O79" s="153">
        <v>2021</v>
      </c>
      <c r="P79" s="153">
        <v>2022</v>
      </c>
      <c r="Q79" s="153">
        <v>2023</v>
      </c>
      <c r="R79" s="153">
        <v>2024</v>
      </c>
      <c r="S79" s="153">
        <v>2025</v>
      </c>
      <c r="T79" s="153" t="s">
        <v>471</v>
      </c>
      <c r="U79" s="153" t="s">
        <v>471</v>
      </c>
      <c r="V79" s="153" t="s">
        <v>471</v>
      </c>
      <c r="W79" s="153" t="s">
        <v>471</v>
      </c>
      <c r="X79" s="153" t="s">
        <v>471</v>
      </c>
      <c r="Y79" s="153" t="s">
        <v>471</v>
      </c>
    </row>
    <row r="80" spans="1:25" ht="30" x14ac:dyDescent="0.25">
      <c r="A80" s="159" t="s">
        <v>636</v>
      </c>
      <c r="B80" s="143" t="s">
        <v>632</v>
      </c>
      <c r="C80" s="143" t="s">
        <v>632</v>
      </c>
      <c r="D80" s="171" t="s">
        <v>149</v>
      </c>
      <c r="E80" s="172" t="s">
        <v>152</v>
      </c>
      <c r="F80" s="173" t="s">
        <v>542</v>
      </c>
      <c r="G80" s="174">
        <v>2024</v>
      </c>
      <c r="H80" s="175">
        <v>10000</v>
      </c>
      <c r="I80" s="154" t="s">
        <v>471</v>
      </c>
      <c r="J80" s="154" t="s">
        <v>471</v>
      </c>
      <c r="K80" s="154" t="s">
        <v>471</v>
      </c>
      <c r="L80" s="154" t="s">
        <v>471</v>
      </c>
      <c r="M80" s="154">
        <v>2019</v>
      </c>
      <c r="N80" s="154">
        <v>2020</v>
      </c>
      <c r="O80" s="154">
        <v>2021</v>
      </c>
      <c r="P80" s="154">
        <v>2022</v>
      </c>
      <c r="Q80" s="154">
        <v>2023</v>
      </c>
      <c r="R80" s="154">
        <v>2024</v>
      </c>
      <c r="S80" s="154" t="s">
        <v>471</v>
      </c>
      <c r="T80" s="154" t="s">
        <v>471</v>
      </c>
      <c r="U80" s="154" t="s">
        <v>471</v>
      </c>
      <c r="V80" s="154" t="s">
        <v>471</v>
      </c>
      <c r="W80" s="154" t="s">
        <v>471</v>
      </c>
      <c r="X80" s="154" t="s">
        <v>471</v>
      </c>
      <c r="Y80" s="154" t="s">
        <v>471</v>
      </c>
    </row>
    <row r="81" spans="1:25" ht="30" x14ac:dyDescent="0.25">
      <c r="A81" s="160" t="s">
        <v>636</v>
      </c>
      <c r="B81" s="152" t="s">
        <v>632</v>
      </c>
      <c r="C81" s="152" t="s">
        <v>632</v>
      </c>
      <c r="D81" s="171" t="s">
        <v>149</v>
      </c>
      <c r="E81" s="172" t="s">
        <v>153</v>
      </c>
      <c r="F81" s="173" t="s">
        <v>543</v>
      </c>
      <c r="G81" s="174">
        <v>2023</v>
      </c>
      <c r="H81" s="175">
        <v>10000</v>
      </c>
      <c r="I81" s="153" t="s">
        <v>471</v>
      </c>
      <c r="J81" s="153" t="s">
        <v>471</v>
      </c>
      <c r="K81" s="153" t="s">
        <v>471</v>
      </c>
      <c r="L81" s="153">
        <v>2018</v>
      </c>
      <c r="M81" s="153">
        <v>2019</v>
      </c>
      <c r="N81" s="153">
        <v>2020</v>
      </c>
      <c r="O81" s="153">
        <v>2021</v>
      </c>
      <c r="P81" s="153">
        <v>2022</v>
      </c>
      <c r="Q81" s="153">
        <v>2023</v>
      </c>
      <c r="R81" s="153" t="s">
        <v>471</v>
      </c>
      <c r="S81" s="153" t="s">
        <v>471</v>
      </c>
      <c r="T81" s="153" t="s">
        <v>471</v>
      </c>
      <c r="U81" s="153" t="s">
        <v>471</v>
      </c>
      <c r="V81" s="153" t="s">
        <v>471</v>
      </c>
      <c r="W81" s="153" t="s">
        <v>471</v>
      </c>
      <c r="X81" s="153" t="s">
        <v>471</v>
      </c>
      <c r="Y81" s="153" t="s">
        <v>471</v>
      </c>
    </row>
    <row r="82" spans="1:25" ht="30" x14ac:dyDescent="0.25">
      <c r="A82" s="159" t="s">
        <v>636</v>
      </c>
      <c r="B82" s="143" t="s">
        <v>632</v>
      </c>
      <c r="C82" s="143" t="s">
        <v>632</v>
      </c>
      <c r="D82" s="171" t="s">
        <v>149</v>
      </c>
      <c r="E82" s="172" t="s">
        <v>154</v>
      </c>
      <c r="F82" s="173" t="s">
        <v>544</v>
      </c>
      <c r="G82" s="174">
        <v>2026</v>
      </c>
      <c r="H82" s="175">
        <v>10000</v>
      </c>
      <c r="I82" s="154" t="s">
        <v>471</v>
      </c>
      <c r="J82" s="154" t="s">
        <v>471</v>
      </c>
      <c r="K82" s="154" t="s">
        <v>471</v>
      </c>
      <c r="L82" s="154" t="s">
        <v>471</v>
      </c>
      <c r="M82" s="154" t="s">
        <v>471</v>
      </c>
      <c r="N82" s="154">
        <v>2020</v>
      </c>
      <c r="O82" s="154">
        <v>2021</v>
      </c>
      <c r="P82" s="154">
        <v>2022</v>
      </c>
      <c r="Q82" s="154">
        <v>2023</v>
      </c>
      <c r="R82" s="154">
        <v>2024</v>
      </c>
      <c r="S82" s="154">
        <v>2025</v>
      </c>
      <c r="T82" s="154">
        <v>2026</v>
      </c>
      <c r="U82" s="154" t="s">
        <v>471</v>
      </c>
      <c r="V82" s="154" t="s">
        <v>471</v>
      </c>
      <c r="W82" s="154" t="s">
        <v>471</v>
      </c>
      <c r="X82" s="154" t="s">
        <v>471</v>
      </c>
      <c r="Y82" s="154" t="s">
        <v>471</v>
      </c>
    </row>
    <row r="83" spans="1:25" ht="30" x14ac:dyDescent="0.25">
      <c r="A83" s="160" t="s">
        <v>636</v>
      </c>
      <c r="B83" s="152" t="s">
        <v>632</v>
      </c>
      <c r="C83" s="152" t="s">
        <v>632</v>
      </c>
      <c r="D83" s="171" t="s">
        <v>149</v>
      </c>
      <c r="E83" s="172" t="s">
        <v>155</v>
      </c>
      <c r="F83" s="173" t="s">
        <v>545</v>
      </c>
      <c r="G83" s="174">
        <v>2024</v>
      </c>
      <c r="H83" s="175">
        <v>10000</v>
      </c>
      <c r="I83" s="153" t="s">
        <v>471</v>
      </c>
      <c r="J83" s="153" t="s">
        <v>471</v>
      </c>
      <c r="K83" s="153" t="s">
        <v>471</v>
      </c>
      <c r="L83" s="153" t="s">
        <v>471</v>
      </c>
      <c r="M83" s="153">
        <v>2019</v>
      </c>
      <c r="N83" s="153">
        <v>2020</v>
      </c>
      <c r="O83" s="153">
        <v>2021</v>
      </c>
      <c r="P83" s="153">
        <v>2022</v>
      </c>
      <c r="Q83" s="153">
        <v>2023</v>
      </c>
      <c r="R83" s="153">
        <v>2024</v>
      </c>
      <c r="S83" s="153" t="s">
        <v>471</v>
      </c>
      <c r="T83" s="153" t="s">
        <v>471</v>
      </c>
      <c r="U83" s="153" t="s">
        <v>471</v>
      </c>
      <c r="V83" s="153" t="s">
        <v>471</v>
      </c>
      <c r="W83" s="153" t="s">
        <v>471</v>
      </c>
      <c r="X83" s="153" t="s">
        <v>471</v>
      </c>
      <c r="Y83" s="153" t="s">
        <v>471</v>
      </c>
    </row>
    <row r="84" spans="1:25" ht="30" x14ac:dyDescent="0.25">
      <c r="A84" s="159" t="s">
        <v>636</v>
      </c>
      <c r="B84" s="143" t="s">
        <v>632</v>
      </c>
      <c r="C84" s="143" t="s">
        <v>632</v>
      </c>
      <c r="D84" s="171" t="s">
        <v>35</v>
      </c>
      <c r="E84" s="172" t="s">
        <v>156</v>
      </c>
      <c r="F84" s="173" t="s">
        <v>546</v>
      </c>
      <c r="G84" s="174">
        <v>2023</v>
      </c>
      <c r="H84" s="175">
        <v>10000</v>
      </c>
      <c r="I84" s="154" t="s">
        <v>471</v>
      </c>
      <c r="J84" s="154" t="s">
        <v>471</v>
      </c>
      <c r="K84" s="154" t="s">
        <v>471</v>
      </c>
      <c r="L84" s="154" t="s">
        <v>471</v>
      </c>
      <c r="M84" s="154">
        <v>2019</v>
      </c>
      <c r="N84" s="154">
        <v>2020</v>
      </c>
      <c r="O84" s="154">
        <v>2021</v>
      </c>
      <c r="P84" s="154">
        <v>2022</v>
      </c>
      <c r="Q84" s="154">
        <v>2023</v>
      </c>
      <c r="R84" s="154" t="s">
        <v>471</v>
      </c>
      <c r="S84" s="154" t="s">
        <v>471</v>
      </c>
      <c r="T84" s="154" t="s">
        <v>471</v>
      </c>
      <c r="U84" s="154" t="s">
        <v>471</v>
      </c>
      <c r="V84" s="154" t="s">
        <v>471</v>
      </c>
      <c r="W84" s="154" t="s">
        <v>471</v>
      </c>
      <c r="X84" s="154" t="s">
        <v>471</v>
      </c>
      <c r="Y84" s="154" t="s">
        <v>471</v>
      </c>
    </row>
    <row r="85" spans="1:25" ht="30" x14ac:dyDescent="0.25">
      <c r="A85" s="160" t="s">
        <v>636</v>
      </c>
      <c r="B85" s="152" t="s">
        <v>632</v>
      </c>
      <c r="C85" s="152" t="s">
        <v>632</v>
      </c>
      <c r="D85" s="171" t="s">
        <v>157</v>
      </c>
      <c r="E85" s="172" t="s">
        <v>159</v>
      </c>
      <c r="F85" s="173" t="s">
        <v>547</v>
      </c>
      <c r="G85" s="174">
        <v>2022</v>
      </c>
      <c r="H85" s="175">
        <v>30000</v>
      </c>
      <c r="I85" s="153">
        <v>2015</v>
      </c>
      <c r="J85" s="153">
        <v>2016</v>
      </c>
      <c r="K85" s="153">
        <v>2017</v>
      </c>
      <c r="L85" s="153">
        <v>2018</v>
      </c>
      <c r="M85" s="153">
        <v>2019</v>
      </c>
      <c r="N85" s="153">
        <v>2020</v>
      </c>
      <c r="O85" s="153">
        <v>2021</v>
      </c>
      <c r="P85" s="153">
        <v>2022</v>
      </c>
      <c r="Q85" s="153" t="s">
        <v>471</v>
      </c>
      <c r="R85" s="153" t="s">
        <v>471</v>
      </c>
      <c r="S85" s="153" t="s">
        <v>471</v>
      </c>
      <c r="T85" s="153" t="s">
        <v>471</v>
      </c>
      <c r="U85" s="153" t="s">
        <v>471</v>
      </c>
      <c r="V85" s="153" t="s">
        <v>471</v>
      </c>
      <c r="W85" s="153" t="s">
        <v>471</v>
      </c>
      <c r="X85" s="153" t="s">
        <v>471</v>
      </c>
      <c r="Y85" s="153" t="s">
        <v>471</v>
      </c>
    </row>
    <row r="86" spans="1:25" ht="30" x14ac:dyDescent="0.25">
      <c r="A86" s="159" t="s">
        <v>636</v>
      </c>
      <c r="B86" s="143" t="s">
        <v>632</v>
      </c>
      <c r="C86" s="143" t="s">
        <v>633</v>
      </c>
      <c r="D86" s="171" t="s">
        <v>157</v>
      </c>
      <c r="E86" s="172" t="s">
        <v>158</v>
      </c>
      <c r="F86" s="173" t="s">
        <v>548</v>
      </c>
      <c r="G86" s="174">
        <v>2027</v>
      </c>
      <c r="H86" s="175">
        <v>37365</v>
      </c>
      <c r="I86" s="154" t="s">
        <v>471</v>
      </c>
      <c r="J86" s="154" t="s">
        <v>471</v>
      </c>
      <c r="K86" s="154" t="s">
        <v>471</v>
      </c>
      <c r="L86" s="154" t="s">
        <v>471</v>
      </c>
      <c r="M86" s="154" t="s">
        <v>471</v>
      </c>
      <c r="N86" s="154" t="s">
        <v>471</v>
      </c>
      <c r="O86" s="154">
        <v>2021</v>
      </c>
      <c r="P86" s="154">
        <v>2022</v>
      </c>
      <c r="Q86" s="154">
        <v>2023</v>
      </c>
      <c r="R86" s="154">
        <v>2024</v>
      </c>
      <c r="S86" s="154">
        <v>2025</v>
      </c>
      <c r="T86" s="154">
        <v>2026</v>
      </c>
      <c r="U86" s="154">
        <v>2027</v>
      </c>
      <c r="V86" s="154" t="s">
        <v>471</v>
      </c>
      <c r="W86" s="154" t="s">
        <v>471</v>
      </c>
      <c r="X86" s="154" t="s">
        <v>471</v>
      </c>
      <c r="Y86" s="154" t="s">
        <v>471</v>
      </c>
    </row>
    <row r="87" spans="1:25" ht="30" x14ac:dyDescent="0.25">
      <c r="A87" s="160" t="s">
        <v>636</v>
      </c>
      <c r="B87" s="152" t="s">
        <v>632</v>
      </c>
      <c r="C87" s="152" t="s">
        <v>632</v>
      </c>
      <c r="D87" s="171" t="s">
        <v>157</v>
      </c>
      <c r="E87" s="172" t="s">
        <v>160</v>
      </c>
      <c r="F87" s="173" t="s">
        <v>549</v>
      </c>
      <c r="G87" s="174">
        <v>2026</v>
      </c>
      <c r="H87" s="175">
        <v>11000</v>
      </c>
      <c r="I87" s="153" t="s">
        <v>471</v>
      </c>
      <c r="J87" s="153" t="s">
        <v>471</v>
      </c>
      <c r="K87" s="153" t="s">
        <v>471</v>
      </c>
      <c r="L87" s="153" t="s">
        <v>471</v>
      </c>
      <c r="M87" s="153" t="s">
        <v>471</v>
      </c>
      <c r="N87" s="153">
        <v>2020</v>
      </c>
      <c r="O87" s="153">
        <v>2021</v>
      </c>
      <c r="P87" s="153">
        <v>2022</v>
      </c>
      <c r="Q87" s="153">
        <v>2023</v>
      </c>
      <c r="R87" s="153">
        <v>2024</v>
      </c>
      <c r="S87" s="153">
        <v>2025</v>
      </c>
      <c r="T87" s="153">
        <v>2026</v>
      </c>
      <c r="U87" s="153" t="s">
        <v>471</v>
      </c>
      <c r="V87" s="153" t="s">
        <v>471</v>
      </c>
      <c r="W87" s="153" t="s">
        <v>471</v>
      </c>
      <c r="X87" s="153" t="s">
        <v>471</v>
      </c>
      <c r="Y87" s="153" t="s">
        <v>471</v>
      </c>
    </row>
    <row r="88" spans="1:25" ht="30" x14ac:dyDescent="0.25">
      <c r="A88" s="159" t="s">
        <v>636</v>
      </c>
      <c r="B88" s="143" t="s">
        <v>632</v>
      </c>
      <c r="C88" s="143" t="s">
        <v>632</v>
      </c>
      <c r="D88" s="171" t="s">
        <v>157</v>
      </c>
      <c r="E88" s="172" t="s">
        <v>161</v>
      </c>
      <c r="F88" s="173" t="s">
        <v>550</v>
      </c>
      <c r="G88" s="174">
        <v>2024</v>
      </c>
      <c r="H88" s="175">
        <v>40000</v>
      </c>
      <c r="I88" s="154" t="s">
        <v>471</v>
      </c>
      <c r="J88" s="154" t="s">
        <v>471</v>
      </c>
      <c r="K88" s="154" t="s">
        <v>471</v>
      </c>
      <c r="L88" s="154" t="s">
        <v>471</v>
      </c>
      <c r="M88" s="154">
        <v>2019</v>
      </c>
      <c r="N88" s="154">
        <v>2020</v>
      </c>
      <c r="O88" s="154">
        <v>2021</v>
      </c>
      <c r="P88" s="154">
        <v>2022</v>
      </c>
      <c r="Q88" s="154">
        <v>2023</v>
      </c>
      <c r="R88" s="154">
        <v>2024</v>
      </c>
      <c r="S88" s="154" t="s">
        <v>471</v>
      </c>
      <c r="T88" s="154" t="s">
        <v>471</v>
      </c>
      <c r="U88" s="154" t="s">
        <v>471</v>
      </c>
      <c r="V88" s="154" t="s">
        <v>471</v>
      </c>
      <c r="W88" s="154" t="s">
        <v>471</v>
      </c>
      <c r="X88" s="154" t="s">
        <v>471</v>
      </c>
      <c r="Y88" s="154" t="s">
        <v>471</v>
      </c>
    </row>
    <row r="89" spans="1:25" ht="30" x14ac:dyDescent="0.25">
      <c r="A89" s="160" t="s">
        <v>636</v>
      </c>
      <c r="B89" s="152" t="s">
        <v>632</v>
      </c>
      <c r="C89" s="152" t="s">
        <v>632</v>
      </c>
      <c r="D89" s="171" t="s">
        <v>157</v>
      </c>
      <c r="E89" s="172" t="s">
        <v>162</v>
      </c>
      <c r="F89" s="173" t="s">
        <v>551</v>
      </c>
      <c r="G89" s="174">
        <v>2026</v>
      </c>
      <c r="H89" s="175">
        <v>10000</v>
      </c>
      <c r="I89" s="153" t="s">
        <v>471</v>
      </c>
      <c r="J89" s="153" t="s">
        <v>471</v>
      </c>
      <c r="K89" s="153" t="s">
        <v>471</v>
      </c>
      <c r="L89" s="153" t="s">
        <v>471</v>
      </c>
      <c r="M89" s="153" t="s">
        <v>471</v>
      </c>
      <c r="N89" s="153">
        <v>2020</v>
      </c>
      <c r="O89" s="153">
        <v>2021</v>
      </c>
      <c r="P89" s="153">
        <v>2022</v>
      </c>
      <c r="Q89" s="153">
        <v>2023</v>
      </c>
      <c r="R89" s="153">
        <v>2024</v>
      </c>
      <c r="S89" s="153">
        <v>2025</v>
      </c>
      <c r="T89" s="153">
        <v>2026</v>
      </c>
      <c r="U89" s="153" t="s">
        <v>471</v>
      </c>
      <c r="V89" s="153" t="s">
        <v>471</v>
      </c>
      <c r="W89" s="153" t="s">
        <v>471</v>
      </c>
      <c r="X89" s="153" t="s">
        <v>471</v>
      </c>
      <c r="Y89" s="153" t="s">
        <v>471</v>
      </c>
    </row>
    <row r="90" spans="1:25" ht="30" x14ac:dyDescent="0.25">
      <c r="A90" s="159" t="s">
        <v>636</v>
      </c>
      <c r="B90" s="143" t="s">
        <v>632</v>
      </c>
      <c r="C90" s="143" t="s">
        <v>632</v>
      </c>
      <c r="D90" s="171" t="s">
        <v>157</v>
      </c>
      <c r="E90" s="172" t="s">
        <v>163</v>
      </c>
      <c r="F90" s="173" t="s">
        <v>552</v>
      </c>
      <c r="G90" s="174">
        <v>2023</v>
      </c>
      <c r="H90" s="175">
        <v>10000</v>
      </c>
      <c r="I90" s="154" t="s">
        <v>471</v>
      </c>
      <c r="J90" s="154" t="s">
        <v>471</v>
      </c>
      <c r="K90" s="154">
        <v>2017</v>
      </c>
      <c r="L90" s="154">
        <v>2018</v>
      </c>
      <c r="M90" s="154">
        <v>2019</v>
      </c>
      <c r="N90" s="154">
        <v>2020</v>
      </c>
      <c r="O90" s="154">
        <v>2021</v>
      </c>
      <c r="P90" s="154">
        <v>2022</v>
      </c>
      <c r="Q90" s="154">
        <v>2023</v>
      </c>
      <c r="R90" s="154" t="s">
        <v>471</v>
      </c>
      <c r="S90" s="154" t="s">
        <v>471</v>
      </c>
      <c r="T90" s="154" t="s">
        <v>471</v>
      </c>
      <c r="U90" s="154" t="s">
        <v>471</v>
      </c>
      <c r="V90" s="154" t="s">
        <v>471</v>
      </c>
      <c r="W90" s="154" t="s">
        <v>471</v>
      </c>
      <c r="X90" s="154" t="s">
        <v>471</v>
      </c>
      <c r="Y90" s="154" t="s">
        <v>471</v>
      </c>
    </row>
    <row r="91" spans="1:25" ht="30" x14ac:dyDescent="0.25">
      <c r="A91" s="160" t="s">
        <v>636</v>
      </c>
      <c r="B91" s="152" t="s">
        <v>632</v>
      </c>
      <c r="C91" s="152" t="s">
        <v>632</v>
      </c>
      <c r="D91" s="171" t="s">
        <v>157</v>
      </c>
      <c r="E91" s="172" t="s">
        <v>164</v>
      </c>
      <c r="F91" s="173" t="s">
        <v>553</v>
      </c>
      <c r="G91" s="174">
        <v>2023</v>
      </c>
      <c r="H91" s="175">
        <v>10000</v>
      </c>
      <c r="I91" s="153" t="s">
        <v>471</v>
      </c>
      <c r="J91" s="153" t="s">
        <v>471</v>
      </c>
      <c r="K91" s="153" t="s">
        <v>471</v>
      </c>
      <c r="L91" s="153">
        <v>2018</v>
      </c>
      <c r="M91" s="153">
        <v>2019</v>
      </c>
      <c r="N91" s="153">
        <v>2020</v>
      </c>
      <c r="O91" s="153">
        <v>2021</v>
      </c>
      <c r="P91" s="153">
        <v>2022</v>
      </c>
      <c r="Q91" s="153">
        <v>2023</v>
      </c>
      <c r="R91" s="153" t="s">
        <v>471</v>
      </c>
      <c r="S91" s="153" t="s">
        <v>471</v>
      </c>
      <c r="T91" s="153" t="s">
        <v>471</v>
      </c>
      <c r="U91" s="153" t="s">
        <v>471</v>
      </c>
      <c r="V91" s="153" t="s">
        <v>471</v>
      </c>
      <c r="W91" s="153" t="s">
        <v>471</v>
      </c>
      <c r="X91" s="153" t="s">
        <v>471</v>
      </c>
      <c r="Y91" s="153" t="s">
        <v>471</v>
      </c>
    </row>
    <row r="92" spans="1:25" ht="30" x14ac:dyDescent="0.25">
      <c r="A92" s="159" t="s">
        <v>636</v>
      </c>
      <c r="B92" s="143" t="s">
        <v>632</v>
      </c>
      <c r="C92" s="143" t="s">
        <v>632</v>
      </c>
      <c r="D92" s="171" t="s">
        <v>157</v>
      </c>
      <c r="E92" s="172" t="s">
        <v>164</v>
      </c>
      <c r="F92" s="173" t="s">
        <v>553</v>
      </c>
      <c r="G92" s="174">
        <v>2023</v>
      </c>
      <c r="H92" s="175">
        <v>10000</v>
      </c>
      <c r="I92" s="154" t="s">
        <v>471</v>
      </c>
      <c r="J92" s="154" t="s">
        <v>471</v>
      </c>
      <c r="K92" s="154" t="s">
        <v>471</v>
      </c>
      <c r="L92" s="154">
        <v>2018</v>
      </c>
      <c r="M92" s="154">
        <v>2019</v>
      </c>
      <c r="N92" s="154">
        <v>2020</v>
      </c>
      <c r="O92" s="154">
        <v>2021</v>
      </c>
      <c r="P92" s="154">
        <v>2022</v>
      </c>
      <c r="Q92" s="154">
        <v>2023</v>
      </c>
      <c r="R92" s="154" t="s">
        <v>471</v>
      </c>
      <c r="S92" s="154" t="s">
        <v>471</v>
      </c>
      <c r="T92" s="154" t="s">
        <v>471</v>
      </c>
      <c r="U92" s="154" t="s">
        <v>471</v>
      </c>
      <c r="V92" s="154" t="s">
        <v>471</v>
      </c>
      <c r="W92" s="154" t="s">
        <v>471</v>
      </c>
      <c r="X92" s="154" t="s">
        <v>471</v>
      </c>
      <c r="Y92" s="154" t="s">
        <v>471</v>
      </c>
    </row>
    <row r="93" spans="1:25" ht="30" x14ac:dyDescent="0.25">
      <c r="A93" s="160" t="s">
        <v>636</v>
      </c>
      <c r="B93" s="152" t="s">
        <v>632</v>
      </c>
      <c r="C93" s="152" t="s">
        <v>632</v>
      </c>
      <c r="D93" s="171" t="s">
        <v>33</v>
      </c>
      <c r="E93" s="172" t="s">
        <v>166</v>
      </c>
      <c r="F93" s="173" t="s">
        <v>554</v>
      </c>
      <c r="G93" s="174">
        <v>2023</v>
      </c>
      <c r="H93" s="175">
        <v>22000</v>
      </c>
      <c r="I93" s="153" t="s">
        <v>471</v>
      </c>
      <c r="J93" s="153" t="s">
        <v>471</v>
      </c>
      <c r="K93" s="153" t="s">
        <v>471</v>
      </c>
      <c r="L93" s="153">
        <v>2018</v>
      </c>
      <c r="M93" s="153">
        <v>2019</v>
      </c>
      <c r="N93" s="153">
        <v>2020</v>
      </c>
      <c r="O93" s="153">
        <v>2021</v>
      </c>
      <c r="P93" s="153">
        <v>2022</v>
      </c>
      <c r="Q93" s="153">
        <v>2023</v>
      </c>
      <c r="R93" s="153" t="s">
        <v>471</v>
      </c>
      <c r="S93" s="153" t="s">
        <v>471</v>
      </c>
      <c r="T93" s="153" t="s">
        <v>471</v>
      </c>
      <c r="U93" s="153" t="s">
        <v>471</v>
      </c>
      <c r="V93" s="153" t="s">
        <v>471</v>
      </c>
      <c r="W93" s="153" t="s">
        <v>471</v>
      </c>
      <c r="X93" s="153" t="s">
        <v>471</v>
      </c>
      <c r="Y93" s="153" t="s">
        <v>471</v>
      </c>
    </row>
    <row r="94" spans="1:25" ht="30" x14ac:dyDescent="0.25">
      <c r="A94" s="159" t="s">
        <v>636</v>
      </c>
      <c r="B94" s="143" t="s">
        <v>632</v>
      </c>
      <c r="C94" s="143" t="s">
        <v>632</v>
      </c>
      <c r="D94" s="171" t="s">
        <v>33</v>
      </c>
      <c r="E94" s="172" t="s">
        <v>167</v>
      </c>
      <c r="F94" s="173" t="s">
        <v>555</v>
      </c>
      <c r="G94" s="174">
        <v>2025</v>
      </c>
      <c r="H94" s="175">
        <v>120000</v>
      </c>
      <c r="I94" s="154" t="s">
        <v>471</v>
      </c>
      <c r="J94" s="154" t="s">
        <v>471</v>
      </c>
      <c r="K94" s="154" t="s">
        <v>471</v>
      </c>
      <c r="L94" s="154" t="s">
        <v>471</v>
      </c>
      <c r="M94" s="154" t="s">
        <v>471</v>
      </c>
      <c r="N94" s="154">
        <v>2020</v>
      </c>
      <c r="O94" s="154">
        <v>2021</v>
      </c>
      <c r="P94" s="154">
        <v>2022</v>
      </c>
      <c r="Q94" s="154">
        <v>2023</v>
      </c>
      <c r="R94" s="154">
        <v>2024</v>
      </c>
      <c r="S94" s="154">
        <v>2025</v>
      </c>
      <c r="T94" s="154" t="s">
        <v>471</v>
      </c>
      <c r="U94" s="154" t="s">
        <v>471</v>
      </c>
      <c r="V94" s="154" t="s">
        <v>471</v>
      </c>
      <c r="W94" s="154" t="s">
        <v>471</v>
      </c>
      <c r="X94" s="154" t="s">
        <v>471</v>
      </c>
      <c r="Y94" s="154" t="s">
        <v>471</v>
      </c>
    </row>
    <row r="95" spans="1:25" ht="30" x14ac:dyDescent="0.25">
      <c r="A95" s="160" t="s">
        <v>636</v>
      </c>
      <c r="B95" s="152" t="s">
        <v>632</v>
      </c>
      <c r="C95" s="152" t="s">
        <v>633</v>
      </c>
      <c r="D95" s="171" t="s">
        <v>33</v>
      </c>
      <c r="E95" s="172" t="s">
        <v>165</v>
      </c>
      <c r="F95" s="173" t="s">
        <v>556</v>
      </c>
      <c r="G95" s="174">
        <v>2027</v>
      </c>
      <c r="H95" s="175">
        <v>120600</v>
      </c>
      <c r="I95" s="153" t="s">
        <v>471</v>
      </c>
      <c r="J95" s="153" t="s">
        <v>471</v>
      </c>
      <c r="K95" s="153" t="s">
        <v>471</v>
      </c>
      <c r="L95" s="153" t="s">
        <v>471</v>
      </c>
      <c r="M95" s="153" t="s">
        <v>471</v>
      </c>
      <c r="N95" s="153" t="s">
        <v>471</v>
      </c>
      <c r="O95" s="153">
        <v>2021</v>
      </c>
      <c r="P95" s="153">
        <v>2022</v>
      </c>
      <c r="Q95" s="153">
        <v>2023</v>
      </c>
      <c r="R95" s="153">
        <v>2024</v>
      </c>
      <c r="S95" s="153">
        <v>2025</v>
      </c>
      <c r="T95" s="153">
        <v>2026</v>
      </c>
      <c r="U95" s="153">
        <v>2027</v>
      </c>
      <c r="V95" s="153" t="s">
        <v>471</v>
      </c>
      <c r="W95" s="153" t="s">
        <v>471</v>
      </c>
      <c r="X95" s="153" t="s">
        <v>471</v>
      </c>
      <c r="Y95" s="153" t="s">
        <v>471</v>
      </c>
    </row>
    <row r="96" spans="1:25" ht="30" x14ac:dyDescent="0.25">
      <c r="A96" s="159" t="s">
        <v>636</v>
      </c>
      <c r="B96" s="143" t="s">
        <v>632</v>
      </c>
      <c r="C96" s="143" t="s">
        <v>632</v>
      </c>
      <c r="D96" s="171" t="s">
        <v>33</v>
      </c>
      <c r="E96" s="172" t="s">
        <v>168</v>
      </c>
      <c r="F96" s="173" t="s">
        <v>557</v>
      </c>
      <c r="G96" s="174">
        <v>2022</v>
      </c>
      <c r="H96" s="175">
        <v>170700</v>
      </c>
      <c r="I96" s="154" t="s">
        <v>471</v>
      </c>
      <c r="J96" s="154" t="s">
        <v>471</v>
      </c>
      <c r="K96" s="154">
        <v>2017</v>
      </c>
      <c r="L96" s="154">
        <v>2018</v>
      </c>
      <c r="M96" s="154">
        <v>2019</v>
      </c>
      <c r="N96" s="154">
        <v>2020</v>
      </c>
      <c r="O96" s="154">
        <v>2021</v>
      </c>
      <c r="P96" s="154">
        <v>2022</v>
      </c>
      <c r="Q96" s="154" t="s">
        <v>471</v>
      </c>
      <c r="R96" s="154" t="s">
        <v>471</v>
      </c>
      <c r="S96" s="154" t="s">
        <v>471</v>
      </c>
      <c r="T96" s="154" t="s">
        <v>471</v>
      </c>
      <c r="U96" s="154" t="s">
        <v>471</v>
      </c>
      <c r="V96" s="154" t="s">
        <v>471</v>
      </c>
      <c r="W96" s="154" t="s">
        <v>471</v>
      </c>
      <c r="X96" s="154" t="s">
        <v>471</v>
      </c>
      <c r="Y96" s="154" t="s">
        <v>471</v>
      </c>
    </row>
    <row r="97" spans="1:25" ht="30" x14ac:dyDescent="0.25">
      <c r="A97" s="160" t="s">
        <v>636</v>
      </c>
      <c r="B97" s="152" t="s">
        <v>632</v>
      </c>
      <c r="C97" s="152" t="s">
        <v>632</v>
      </c>
      <c r="D97" s="171" t="s">
        <v>33</v>
      </c>
      <c r="E97" s="172" t="s">
        <v>169</v>
      </c>
      <c r="F97" s="173" t="s">
        <v>558</v>
      </c>
      <c r="G97" s="174">
        <v>2024</v>
      </c>
      <c r="H97" s="175">
        <v>188000</v>
      </c>
      <c r="I97" s="153">
        <v>2015</v>
      </c>
      <c r="J97" s="153">
        <v>2016</v>
      </c>
      <c r="K97" s="153">
        <v>2017</v>
      </c>
      <c r="L97" s="153">
        <v>2018</v>
      </c>
      <c r="M97" s="153">
        <v>2019</v>
      </c>
      <c r="N97" s="153">
        <v>2020</v>
      </c>
      <c r="O97" s="153">
        <v>2021</v>
      </c>
      <c r="P97" s="153">
        <v>2022</v>
      </c>
      <c r="Q97" s="153">
        <v>2023</v>
      </c>
      <c r="R97" s="153">
        <v>2024</v>
      </c>
      <c r="S97" s="153" t="s">
        <v>471</v>
      </c>
      <c r="T97" s="153" t="s">
        <v>471</v>
      </c>
      <c r="U97" s="153" t="s">
        <v>471</v>
      </c>
      <c r="V97" s="153" t="s">
        <v>471</v>
      </c>
      <c r="W97" s="153" t="s">
        <v>471</v>
      </c>
      <c r="X97" s="153" t="s">
        <v>471</v>
      </c>
      <c r="Y97" s="153" t="s">
        <v>471</v>
      </c>
    </row>
    <row r="98" spans="1:25" ht="30" x14ac:dyDescent="0.25">
      <c r="A98" s="159" t="s">
        <v>636</v>
      </c>
      <c r="B98" s="143" t="s">
        <v>632</v>
      </c>
      <c r="C98" s="143" t="s">
        <v>632</v>
      </c>
      <c r="D98" s="171" t="s">
        <v>33</v>
      </c>
      <c r="E98" s="172" t="s">
        <v>170</v>
      </c>
      <c r="F98" s="173" t="s">
        <v>559</v>
      </c>
      <c r="G98" s="174">
        <v>2024</v>
      </c>
      <c r="H98" s="175">
        <v>112000</v>
      </c>
      <c r="I98" s="154">
        <v>2015</v>
      </c>
      <c r="J98" s="154">
        <v>2016</v>
      </c>
      <c r="K98" s="154">
        <v>2017</v>
      </c>
      <c r="L98" s="154">
        <v>2018</v>
      </c>
      <c r="M98" s="154">
        <v>2019</v>
      </c>
      <c r="N98" s="154">
        <v>2020</v>
      </c>
      <c r="O98" s="154">
        <v>2021</v>
      </c>
      <c r="P98" s="154">
        <v>2022</v>
      </c>
      <c r="Q98" s="154">
        <v>2023</v>
      </c>
      <c r="R98" s="154">
        <v>2024</v>
      </c>
      <c r="S98" s="154" t="s">
        <v>471</v>
      </c>
      <c r="T98" s="154" t="s">
        <v>471</v>
      </c>
      <c r="U98" s="154" t="s">
        <v>471</v>
      </c>
      <c r="V98" s="154" t="s">
        <v>471</v>
      </c>
      <c r="W98" s="154" t="s">
        <v>471</v>
      </c>
      <c r="X98" s="154" t="s">
        <v>471</v>
      </c>
      <c r="Y98" s="154" t="s">
        <v>471</v>
      </c>
    </row>
    <row r="99" spans="1:25" ht="30" x14ac:dyDescent="0.25">
      <c r="A99" s="160" t="s">
        <v>636</v>
      </c>
      <c r="B99" s="152" t="s">
        <v>632</v>
      </c>
      <c r="C99" s="152" t="s">
        <v>632</v>
      </c>
      <c r="D99" s="171" t="s">
        <v>33</v>
      </c>
      <c r="E99" s="172" t="s">
        <v>171</v>
      </c>
      <c r="F99" s="173" t="s">
        <v>560</v>
      </c>
      <c r="G99" s="174">
        <v>2023</v>
      </c>
      <c r="H99" s="175">
        <v>38000</v>
      </c>
      <c r="I99" s="153" t="s">
        <v>471</v>
      </c>
      <c r="J99" s="153" t="s">
        <v>471</v>
      </c>
      <c r="K99" s="153" t="s">
        <v>471</v>
      </c>
      <c r="L99" s="153">
        <v>2018</v>
      </c>
      <c r="M99" s="153">
        <v>2019</v>
      </c>
      <c r="N99" s="153">
        <v>2020</v>
      </c>
      <c r="O99" s="153">
        <v>2021</v>
      </c>
      <c r="P99" s="153">
        <v>2022</v>
      </c>
      <c r="Q99" s="153">
        <v>2023</v>
      </c>
      <c r="R99" s="153" t="s">
        <v>471</v>
      </c>
      <c r="S99" s="153" t="s">
        <v>471</v>
      </c>
      <c r="T99" s="153" t="s">
        <v>471</v>
      </c>
      <c r="U99" s="153" t="s">
        <v>471</v>
      </c>
      <c r="V99" s="153" t="s">
        <v>471</v>
      </c>
      <c r="W99" s="153" t="s">
        <v>471</v>
      </c>
      <c r="X99" s="153" t="s">
        <v>471</v>
      </c>
      <c r="Y99" s="153" t="s">
        <v>471</v>
      </c>
    </row>
    <row r="100" spans="1:25" ht="30" x14ac:dyDescent="0.25">
      <c r="A100" s="159" t="s">
        <v>636</v>
      </c>
      <c r="B100" s="143" t="s">
        <v>632</v>
      </c>
      <c r="C100" s="143" t="s">
        <v>632</v>
      </c>
      <c r="D100" s="171" t="s">
        <v>33</v>
      </c>
      <c r="E100" s="172" t="s">
        <v>172</v>
      </c>
      <c r="F100" s="173" t="s">
        <v>561</v>
      </c>
      <c r="G100" s="174">
        <v>2023</v>
      </c>
      <c r="H100" s="175">
        <v>220000</v>
      </c>
      <c r="I100" s="154" t="s">
        <v>471</v>
      </c>
      <c r="J100" s="154" t="s">
        <v>471</v>
      </c>
      <c r="K100" s="154">
        <v>2017</v>
      </c>
      <c r="L100" s="154">
        <v>2018</v>
      </c>
      <c r="M100" s="154">
        <v>2019</v>
      </c>
      <c r="N100" s="154">
        <v>2020</v>
      </c>
      <c r="O100" s="154">
        <v>2021</v>
      </c>
      <c r="P100" s="154">
        <v>2022</v>
      </c>
      <c r="Q100" s="154">
        <v>2023</v>
      </c>
      <c r="R100" s="154" t="s">
        <v>471</v>
      </c>
      <c r="S100" s="154" t="s">
        <v>471</v>
      </c>
      <c r="T100" s="154" t="s">
        <v>471</v>
      </c>
      <c r="U100" s="154" t="s">
        <v>471</v>
      </c>
      <c r="V100" s="154" t="s">
        <v>471</v>
      </c>
      <c r="W100" s="154" t="s">
        <v>471</v>
      </c>
      <c r="X100" s="154" t="s">
        <v>471</v>
      </c>
      <c r="Y100" s="154" t="s">
        <v>471</v>
      </c>
    </row>
    <row r="101" spans="1:25" ht="30" x14ac:dyDescent="0.25">
      <c r="A101" s="160" t="s">
        <v>636</v>
      </c>
      <c r="B101" s="152" t="s">
        <v>632</v>
      </c>
      <c r="C101" s="152" t="s">
        <v>632</v>
      </c>
      <c r="D101" s="171" t="s">
        <v>173</v>
      </c>
      <c r="E101" s="172" t="s">
        <v>174</v>
      </c>
      <c r="F101" s="173" t="s">
        <v>562</v>
      </c>
      <c r="G101" s="174">
        <v>2025</v>
      </c>
      <c r="H101" s="175">
        <v>10000</v>
      </c>
      <c r="I101" s="153" t="s">
        <v>471</v>
      </c>
      <c r="J101" s="153" t="s">
        <v>471</v>
      </c>
      <c r="K101" s="153" t="s">
        <v>471</v>
      </c>
      <c r="L101" s="153" t="s">
        <v>471</v>
      </c>
      <c r="M101" s="153" t="s">
        <v>471</v>
      </c>
      <c r="N101" s="153" t="s">
        <v>471</v>
      </c>
      <c r="O101" s="153">
        <v>2021</v>
      </c>
      <c r="P101" s="153">
        <v>2022</v>
      </c>
      <c r="Q101" s="153">
        <v>2023</v>
      </c>
      <c r="R101" s="153">
        <v>2024</v>
      </c>
      <c r="S101" s="153">
        <v>2025</v>
      </c>
      <c r="T101" s="153" t="s">
        <v>471</v>
      </c>
      <c r="U101" s="153" t="s">
        <v>471</v>
      </c>
      <c r="V101" s="153" t="s">
        <v>471</v>
      </c>
      <c r="W101" s="153" t="s">
        <v>471</v>
      </c>
      <c r="X101" s="153" t="s">
        <v>471</v>
      </c>
      <c r="Y101" s="153" t="s">
        <v>471</v>
      </c>
    </row>
    <row r="102" spans="1:25" ht="30" x14ac:dyDescent="0.25">
      <c r="A102" s="159" t="s">
        <v>636</v>
      </c>
      <c r="B102" s="143" t="s">
        <v>632</v>
      </c>
      <c r="C102" s="143" t="s">
        <v>632</v>
      </c>
      <c r="D102" s="171" t="s">
        <v>175</v>
      </c>
      <c r="E102" s="172" t="s">
        <v>177</v>
      </c>
      <c r="F102" s="173" t="s">
        <v>563</v>
      </c>
      <c r="G102" s="174">
        <v>2026</v>
      </c>
      <c r="H102" s="175">
        <v>10000</v>
      </c>
      <c r="I102" s="154" t="s">
        <v>471</v>
      </c>
      <c r="J102" s="154" t="s">
        <v>471</v>
      </c>
      <c r="K102" s="154" t="s">
        <v>471</v>
      </c>
      <c r="L102" s="154" t="s">
        <v>471</v>
      </c>
      <c r="M102" s="154">
        <v>2019</v>
      </c>
      <c r="N102" s="154">
        <v>2020</v>
      </c>
      <c r="O102" s="154">
        <v>2021</v>
      </c>
      <c r="P102" s="154">
        <v>2022</v>
      </c>
      <c r="Q102" s="154">
        <v>2023</v>
      </c>
      <c r="R102" s="154">
        <v>2024</v>
      </c>
      <c r="S102" s="154">
        <v>2025</v>
      </c>
      <c r="T102" s="154">
        <v>2026</v>
      </c>
      <c r="U102" s="154" t="s">
        <v>471</v>
      </c>
      <c r="V102" s="154" t="s">
        <v>471</v>
      </c>
      <c r="W102" s="154" t="s">
        <v>471</v>
      </c>
      <c r="X102" s="154" t="s">
        <v>471</v>
      </c>
      <c r="Y102" s="154" t="s">
        <v>471</v>
      </c>
    </row>
    <row r="103" spans="1:25" ht="30" x14ac:dyDescent="0.25">
      <c r="A103" s="160" t="s">
        <v>636</v>
      </c>
      <c r="B103" s="152" t="s">
        <v>632</v>
      </c>
      <c r="C103" s="152" t="s">
        <v>633</v>
      </c>
      <c r="D103" s="171" t="s">
        <v>175</v>
      </c>
      <c r="E103" s="172" t="s">
        <v>176</v>
      </c>
      <c r="F103" s="173" t="s">
        <v>564</v>
      </c>
      <c r="G103" s="174">
        <v>2028</v>
      </c>
      <c r="H103" s="175">
        <v>10000</v>
      </c>
      <c r="I103" s="153" t="s">
        <v>471</v>
      </c>
      <c r="J103" s="153" t="s">
        <v>471</v>
      </c>
      <c r="K103" s="153" t="s">
        <v>471</v>
      </c>
      <c r="L103" s="153" t="s">
        <v>471</v>
      </c>
      <c r="M103" s="153" t="s">
        <v>471</v>
      </c>
      <c r="N103" s="153" t="s">
        <v>471</v>
      </c>
      <c r="O103" s="153">
        <v>2021</v>
      </c>
      <c r="P103" s="153">
        <v>2022</v>
      </c>
      <c r="Q103" s="153">
        <v>2023</v>
      </c>
      <c r="R103" s="153">
        <v>2024</v>
      </c>
      <c r="S103" s="153">
        <v>2025</v>
      </c>
      <c r="T103" s="153">
        <v>2026</v>
      </c>
      <c r="U103" s="153">
        <v>2027</v>
      </c>
      <c r="V103" s="153">
        <v>2028</v>
      </c>
      <c r="W103" s="153" t="s">
        <v>471</v>
      </c>
      <c r="X103" s="153" t="s">
        <v>471</v>
      </c>
      <c r="Y103" s="153" t="s">
        <v>471</v>
      </c>
    </row>
    <row r="104" spans="1:25" ht="30" x14ac:dyDescent="0.25">
      <c r="A104" s="159" t="s">
        <v>636</v>
      </c>
      <c r="B104" s="143" t="s">
        <v>632</v>
      </c>
      <c r="C104" s="143" t="s">
        <v>633</v>
      </c>
      <c r="D104" s="171" t="s">
        <v>175</v>
      </c>
      <c r="E104" s="172" t="s">
        <v>565</v>
      </c>
      <c r="F104" s="173" t="s">
        <v>566</v>
      </c>
      <c r="G104" s="174">
        <v>2028</v>
      </c>
      <c r="H104" s="175">
        <v>10000</v>
      </c>
      <c r="I104" s="154" t="s">
        <v>471</v>
      </c>
      <c r="J104" s="154" t="s">
        <v>471</v>
      </c>
      <c r="K104" s="154" t="s">
        <v>471</v>
      </c>
      <c r="L104" s="154" t="s">
        <v>471</v>
      </c>
      <c r="M104" s="154" t="s">
        <v>471</v>
      </c>
      <c r="N104" s="154" t="s">
        <v>471</v>
      </c>
      <c r="O104" s="154" t="s">
        <v>471</v>
      </c>
      <c r="P104" s="154">
        <v>2022</v>
      </c>
      <c r="Q104" s="154">
        <v>2023</v>
      </c>
      <c r="R104" s="154">
        <v>2024</v>
      </c>
      <c r="S104" s="154">
        <v>2025</v>
      </c>
      <c r="T104" s="154">
        <v>2026</v>
      </c>
      <c r="U104" s="154">
        <v>2027</v>
      </c>
      <c r="V104" s="154">
        <v>2028</v>
      </c>
      <c r="W104" s="154" t="s">
        <v>471</v>
      </c>
      <c r="X104" s="154" t="s">
        <v>471</v>
      </c>
      <c r="Y104" s="154" t="s">
        <v>471</v>
      </c>
    </row>
    <row r="105" spans="1:25" ht="30" x14ac:dyDescent="0.25">
      <c r="A105" s="160" t="s">
        <v>636</v>
      </c>
      <c r="B105" s="152" t="s">
        <v>632</v>
      </c>
      <c r="C105" s="152" t="s">
        <v>632</v>
      </c>
      <c r="D105" s="171" t="s">
        <v>175</v>
      </c>
      <c r="E105" s="172" t="s">
        <v>178</v>
      </c>
      <c r="F105" s="173" t="s">
        <v>567</v>
      </c>
      <c r="G105" s="174">
        <v>2024</v>
      </c>
      <c r="H105" s="175">
        <v>10000</v>
      </c>
      <c r="I105" s="153" t="s">
        <v>471</v>
      </c>
      <c r="J105" s="153" t="s">
        <v>471</v>
      </c>
      <c r="K105" s="153">
        <v>2017</v>
      </c>
      <c r="L105" s="153">
        <v>2018</v>
      </c>
      <c r="M105" s="153">
        <v>2019</v>
      </c>
      <c r="N105" s="153">
        <v>2020</v>
      </c>
      <c r="O105" s="153">
        <v>2021</v>
      </c>
      <c r="P105" s="153">
        <v>2022</v>
      </c>
      <c r="Q105" s="153">
        <v>2023</v>
      </c>
      <c r="R105" s="153">
        <v>2024</v>
      </c>
      <c r="S105" s="153" t="s">
        <v>471</v>
      </c>
      <c r="T105" s="153" t="s">
        <v>471</v>
      </c>
      <c r="U105" s="153" t="s">
        <v>471</v>
      </c>
      <c r="V105" s="153" t="s">
        <v>471</v>
      </c>
      <c r="W105" s="153" t="s">
        <v>471</v>
      </c>
      <c r="X105" s="153" t="s">
        <v>471</v>
      </c>
      <c r="Y105" s="153" t="s">
        <v>471</v>
      </c>
    </row>
    <row r="106" spans="1:25" ht="30" x14ac:dyDescent="0.25">
      <c r="A106" s="159" t="s">
        <v>636</v>
      </c>
      <c r="B106" s="143" t="s">
        <v>632</v>
      </c>
      <c r="C106" s="143" t="s">
        <v>632</v>
      </c>
      <c r="D106" s="171" t="s">
        <v>175</v>
      </c>
      <c r="E106" s="172" t="s">
        <v>179</v>
      </c>
      <c r="F106" s="173" t="s">
        <v>568</v>
      </c>
      <c r="G106" s="174">
        <v>2027</v>
      </c>
      <c r="H106" s="175">
        <v>10000</v>
      </c>
      <c r="I106" s="154" t="s">
        <v>471</v>
      </c>
      <c r="J106" s="154" t="s">
        <v>471</v>
      </c>
      <c r="K106" s="154" t="s">
        <v>471</v>
      </c>
      <c r="L106" s="154" t="s">
        <v>471</v>
      </c>
      <c r="M106" s="154" t="s">
        <v>471</v>
      </c>
      <c r="N106" s="154">
        <v>2020</v>
      </c>
      <c r="O106" s="154">
        <v>2021</v>
      </c>
      <c r="P106" s="154">
        <v>2022</v>
      </c>
      <c r="Q106" s="154">
        <v>2023</v>
      </c>
      <c r="R106" s="154">
        <v>2024</v>
      </c>
      <c r="S106" s="154">
        <v>2025</v>
      </c>
      <c r="T106" s="154">
        <v>2026</v>
      </c>
      <c r="U106" s="154">
        <v>2027</v>
      </c>
      <c r="V106" s="154" t="s">
        <v>471</v>
      </c>
      <c r="W106" s="154" t="s">
        <v>471</v>
      </c>
      <c r="X106" s="154" t="s">
        <v>471</v>
      </c>
      <c r="Y106" s="154" t="s">
        <v>471</v>
      </c>
    </row>
    <row r="107" spans="1:25" ht="30" x14ac:dyDescent="0.25">
      <c r="A107" s="160" t="s">
        <v>636</v>
      </c>
      <c r="B107" s="152" t="s">
        <v>632</v>
      </c>
      <c r="C107" s="152" t="s">
        <v>632</v>
      </c>
      <c r="D107" s="171" t="s">
        <v>175</v>
      </c>
      <c r="E107" s="172" t="s">
        <v>180</v>
      </c>
      <c r="F107" s="173" t="s">
        <v>569</v>
      </c>
      <c r="G107" s="174">
        <v>2025</v>
      </c>
      <c r="H107" s="175">
        <v>10000</v>
      </c>
      <c r="I107" s="153" t="s">
        <v>471</v>
      </c>
      <c r="J107" s="153" t="s">
        <v>471</v>
      </c>
      <c r="K107" s="153" t="s">
        <v>471</v>
      </c>
      <c r="L107" s="153" t="s">
        <v>471</v>
      </c>
      <c r="M107" s="153">
        <v>2019</v>
      </c>
      <c r="N107" s="153">
        <v>2020</v>
      </c>
      <c r="O107" s="153">
        <v>2021</v>
      </c>
      <c r="P107" s="153">
        <v>2022</v>
      </c>
      <c r="Q107" s="153">
        <v>2023</v>
      </c>
      <c r="R107" s="153">
        <v>2024</v>
      </c>
      <c r="S107" s="153">
        <v>2025</v>
      </c>
      <c r="T107" s="153" t="s">
        <v>471</v>
      </c>
      <c r="U107" s="153" t="s">
        <v>471</v>
      </c>
      <c r="V107" s="153" t="s">
        <v>471</v>
      </c>
      <c r="W107" s="153" t="s">
        <v>471</v>
      </c>
      <c r="X107" s="153" t="s">
        <v>471</v>
      </c>
      <c r="Y107" s="153" t="s">
        <v>471</v>
      </c>
    </row>
    <row r="108" spans="1:25" ht="30" x14ac:dyDescent="0.25">
      <c r="A108" s="159" t="s">
        <v>636</v>
      </c>
      <c r="B108" s="143" t="s">
        <v>632</v>
      </c>
      <c r="C108" s="143" t="s">
        <v>632</v>
      </c>
      <c r="D108" s="171" t="s">
        <v>182</v>
      </c>
      <c r="E108" s="172" t="s">
        <v>184</v>
      </c>
      <c r="F108" s="173" t="s">
        <v>570</v>
      </c>
      <c r="G108" s="174">
        <v>2024</v>
      </c>
      <c r="H108" s="175">
        <v>46000</v>
      </c>
      <c r="I108" s="154" t="s">
        <v>471</v>
      </c>
      <c r="J108" s="154" t="s">
        <v>471</v>
      </c>
      <c r="K108" s="154" t="s">
        <v>471</v>
      </c>
      <c r="L108" s="154" t="s">
        <v>471</v>
      </c>
      <c r="M108" s="154">
        <v>2019</v>
      </c>
      <c r="N108" s="154">
        <v>2020</v>
      </c>
      <c r="O108" s="154">
        <v>2021</v>
      </c>
      <c r="P108" s="154">
        <v>2022</v>
      </c>
      <c r="Q108" s="154">
        <v>2023</v>
      </c>
      <c r="R108" s="154">
        <v>2024</v>
      </c>
      <c r="S108" s="154" t="s">
        <v>471</v>
      </c>
      <c r="T108" s="154" t="s">
        <v>471</v>
      </c>
      <c r="U108" s="154" t="s">
        <v>471</v>
      </c>
      <c r="V108" s="154" t="s">
        <v>471</v>
      </c>
      <c r="W108" s="154" t="s">
        <v>471</v>
      </c>
      <c r="X108" s="154" t="s">
        <v>471</v>
      </c>
      <c r="Y108" s="154" t="s">
        <v>471</v>
      </c>
    </row>
    <row r="109" spans="1:25" ht="30" x14ac:dyDescent="0.25">
      <c r="A109" s="160" t="s">
        <v>636</v>
      </c>
      <c r="B109" s="152" t="s">
        <v>632</v>
      </c>
      <c r="C109" s="152" t="s">
        <v>632</v>
      </c>
      <c r="D109" s="171" t="s">
        <v>182</v>
      </c>
      <c r="E109" s="172" t="s">
        <v>185</v>
      </c>
      <c r="F109" s="173" t="s">
        <v>571</v>
      </c>
      <c r="G109" s="174">
        <v>2024</v>
      </c>
      <c r="H109" s="175">
        <v>300000</v>
      </c>
      <c r="I109" s="153" t="s">
        <v>471</v>
      </c>
      <c r="J109" s="153" t="s">
        <v>471</v>
      </c>
      <c r="K109" s="153" t="s">
        <v>471</v>
      </c>
      <c r="L109" s="153">
        <v>2018</v>
      </c>
      <c r="M109" s="153">
        <v>2019</v>
      </c>
      <c r="N109" s="153">
        <v>2020</v>
      </c>
      <c r="O109" s="153">
        <v>2021</v>
      </c>
      <c r="P109" s="153">
        <v>2022</v>
      </c>
      <c r="Q109" s="153">
        <v>2023</v>
      </c>
      <c r="R109" s="153">
        <v>2024</v>
      </c>
      <c r="S109" s="153" t="s">
        <v>471</v>
      </c>
      <c r="T109" s="153" t="s">
        <v>471</v>
      </c>
      <c r="U109" s="153" t="s">
        <v>471</v>
      </c>
      <c r="V109" s="153" t="s">
        <v>471</v>
      </c>
      <c r="W109" s="153" t="s">
        <v>471</v>
      </c>
      <c r="X109" s="153" t="s">
        <v>471</v>
      </c>
      <c r="Y109" s="153" t="s">
        <v>471</v>
      </c>
    </row>
    <row r="110" spans="1:25" ht="30" x14ac:dyDescent="0.25">
      <c r="A110" s="159" t="s">
        <v>636</v>
      </c>
      <c r="B110" s="143" t="s">
        <v>632</v>
      </c>
      <c r="C110" s="143" t="s">
        <v>633</v>
      </c>
      <c r="D110" s="171" t="s">
        <v>182</v>
      </c>
      <c r="E110" s="172" t="s">
        <v>183</v>
      </c>
      <c r="F110" s="173" t="s">
        <v>572</v>
      </c>
      <c r="G110" s="174">
        <v>2027</v>
      </c>
      <c r="H110" s="175">
        <v>101365</v>
      </c>
      <c r="I110" s="154" t="s">
        <v>471</v>
      </c>
      <c r="J110" s="154" t="s">
        <v>471</v>
      </c>
      <c r="K110" s="154" t="s">
        <v>471</v>
      </c>
      <c r="L110" s="154" t="s">
        <v>471</v>
      </c>
      <c r="M110" s="154" t="s">
        <v>471</v>
      </c>
      <c r="N110" s="154" t="s">
        <v>471</v>
      </c>
      <c r="O110" s="154">
        <v>2021</v>
      </c>
      <c r="P110" s="154">
        <v>2022</v>
      </c>
      <c r="Q110" s="154">
        <v>2023</v>
      </c>
      <c r="R110" s="154">
        <v>2024</v>
      </c>
      <c r="S110" s="154">
        <v>2025</v>
      </c>
      <c r="T110" s="154">
        <v>2026</v>
      </c>
      <c r="U110" s="154">
        <v>2027</v>
      </c>
      <c r="V110" s="154" t="s">
        <v>471</v>
      </c>
      <c r="W110" s="154" t="s">
        <v>471</v>
      </c>
      <c r="X110" s="154" t="s">
        <v>471</v>
      </c>
      <c r="Y110" s="154" t="s">
        <v>471</v>
      </c>
    </row>
    <row r="111" spans="1:25" ht="30" x14ac:dyDescent="0.25">
      <c r="A111" s="160" t="s">
        <v>636</v>
      </c>
      <c r="B111" s="152" t="s">
        <v>632</v>
      </c>
      <c r="C111" s="152" t="s">
        <v>632</v>
      </c>
      <c r="D111" s="171" t="s">
        <v>182</v>
      </c>
      <c r="E111" s="172" t="s">
        <v>186</v>
      </c>
      <c r="F111" s="173" t="s">
        <v>573</v>
      </c>
      <c r="G111" s="174">
        <v>2023</v>
      </c>
      <c r="H111" s="175">
        <v>40000</v>
      </c>
      <c r="I111" s="153" t="s">
        <v>471</v>
      </c>
      <c r="J111" s="153" t="s">
        <v>471</v>
      </c>
      <c r="K111" s="153" t="s">
        <v>471</v>
      </c>
      <c r="L111" s="153">
        <v>2018</v>
      </c>
      <c r="M111" s="153">
        <v>2019</v>
      </c>
      <c r="N111" s="153">
        <v>2020</v>
      </c>
      <c r="O111" s="153">
        <v>2021</v>
      </c>
      <c r="P111" s="153">
        <v>2022</v>
      </c>
      <c r="Q111" s="153">
        <v>2023</v>
      </c>
      <c r="R111" s="153" t="s">
        <v>471</v>
      </c>
      <c r="S111" s="153" t="s">
        <v>471</v>
      </c>
      <c r="T111" s="153" t="s">
        <v>471</v>
      </c>
      <c r="U111" s="153" t="s">
        <v>471</v>
      </c>
      <c r="V111" s="153" t="s">
        <v>471</v>
      </c>
      <c r="W111" s="153" t="s">
        <v>471</v>
      </c>
      <c r="X111" s="153" t="s">
        <v>471</v>
      </c>
      <c r="Y111" s="153" t="s">
        <v>471</v>
      </c>
    </row>
    <row r="112" spans="1:25" ht="30" x14ac:dyDescent="0.25">
      <c r="A112" s="159" t="s">
        <v>636</v>
      </c>
      <c r="B112" s="143" t="s">
        <v>632</v>
      </c>
      <c r="C112" s="143" t="s">
        <v>632</v>
      </c>
      <c r="D112" s="171" t="s">
        <v>32</v>
      </c>
      <c r="E112" s="172" t="s">
        <v>189</v>
      </c>
      <c r="F112" s="173" t="s">
        <v>574</v>
      </c>
      <c r="G112" s="174">
        <v>2026</v>
      </c>
      <c r="H112" s="175">
        <v>12400</v>
      </c>
      <c r="I112" s="154" t="s">
        <v>471</v>
      </c>
      <c r="J112" s="154" t="s">
        <v>471</v>
      </c>
      <c r="K112" s="154" t="s">
        <v>471</v>
      </c>
      <c r="L112" s="154" t="s">
        <v>471</v>
      </c>
      <c r="M112" s="154" t="s">
        <v>471</v>
      </c>
      <c r="N112" s="154">
        <v>2020</v>
      </c>
      <c r="O112" s="154">
        <v>2021</v>
      </c>
      <c r="P112" s="154">
        <v>2022</v>
      </c>
      <c r="Q112" s="154">
        <v>2023</v>
      </c>
      <c r="R112" s="154">
        <v>2024</v>
      </c>
      <c r="S112" s="154">
        <v>2025</v>
      </c>
      <c r="T112" s="154">
        <v>2026</v>
      </c>
      <c r="U112" s="154" t="s">
        <v>471</v>
      </c>
      <c r="V112" s="154" t="s">
        <v>471</v>
      </c>
      <c r="W112" s="154" t="s">
        <v>471</v>
      </c>
      <c r="X112" s="154" t="s">
        <v>471</v>
      </c>
      <c r="Y112" s="154" t="s">
        <v>471</v>
      </c>
    </row>
    <row r="113" spans="1:25" ht="30" x14ac:dyDescent="0.25">
      <c r="A113" s="160" t="s">
        <v>636</v>
      </c>
      <c r="B113" s="152" t="s">
        <v>632</v>
      </c>
      <c r="C113" s="152" t="s">
        <v>633</v>
      </c>
      <c r="D113" s="171" t="s">
        <v>32</v>
      </c>
      <c r="E113" s="172" t="s">
        <v>627</v>
      </c>
      <c r="F113" s="173" t="s">
        <v>628</v>
      </c>
      <c r="G113" s="174">
        <v>2027</v>
      </c>
      <c r="H113" s="175">
        <v>17460</v>
      </c>
      <c r="I113" s="153" t="s">
        <v>471</v>
      </c>
      <c r="J113" s="153" t="s">
        <v>471</v>
      </c>
      <c r="K113" s="153" t="s">
        <v>471</v>
      </c>
      <c r="L113" s="153" t="s">
        <v>471</v>
      </c>
      <c r="M113" s="153" t="s">
        <v>471</v>
      </c>
      <c r="N113" s="153" t="s">
        <v>471</v>
      </c>
      <c r="O113" s="153" t="s">
        <v>471</v>
      </c>
      <c r="P113" s="153">
        <v>2022</v>
      </c>
      <c r="Q113" s="153">
        <v>2023</v>
      </c>
      <c r="R113" s="153">
        <v>2024</v>
      </c>
      <c r="S113" s="153">
        <v>2025</v>
      </c>
      <c r="T113" s="153">
        <v>2026</v>
      </c>
      <c r="U113" s="153">
        <v>2027</v>
      </c>
      <c r="V113" s="153" t="s">
        <v>471</v>
      </c>
      <c r="W113" s="153" t="s">
        <v>471</v>
      </c>
      <c r="X113" s="153" t="s">
        <v>471</v>
      </c>
      <c r="Y113" s="153" t="s">
        <v>471</v>
      </c>
    </row>
    <row r="114" spans="1:25" ht="30" x14ac:dyDescent="0.25">
      <c r="A114" s="159" t="s">
        <v>636</v>
      </c>
      <c r="B114" s="143" t="s">
        <v>632</v>
      </c>
      <c r="C114" s="143" t="s">
        <v>632</v>
      </c>
      <c r="D114" s="171" t="s">
        <v>32</v>
      </c>
      <c r="E114" s="172" t="s">
        <v>190</v>
      </c>
      <c r="F114" s="173" t="s">
        <v>575</v>
      </c>
      <c r="G114" s="174">
        <v>2026</v>
      </c>
      <c r="H114" s="175">
        <v>12400</v>
      </c>
      <c r="I114" s="154" t="s">
        <v>471</v>
      </c>
      <c r="J114" s="154" t="s">
        <v>471</v>
      </c>
      <c r="K114" s="154" t="s">
        <v>471</v>
      </c>
      <c r="L114" s="154" t="s">
        <v>471</v>
      </c>
      <c r="M114" s="154" t="s">
        <v>471</v>
      </c>
      <c r="N114" s="154">
        <v>2020</v>
      </c>
      <c r="O114" s="154">
        <v>2021</v>
      </c>
      <c r="P114" s="154">
        <v>2022</v>
      </c>
      <c r="Q114" s="154">
        <v>2023</v>
      </c>
      <c r="R114" s="154">
        <v>2024</v>
      </c>
      <c r="S114" s="154">
        <v>2025</v>
      </c>
      <c r="T114" s="154">
        <v>2026</v>
      </c>
      <c r="U114" s="154" t="s">
        <v>471</v>
      </c>
      <c r="V114" s="154" t="s">
        <v>471</v>
      </c>
      <c r="W114" s="154" t="s">
        <v>471</v>
      </c>
      <c r="X114" s="154" t="s">
        <v>471</v>
      </c>
      <c r="Y114" s="154" t="s">
        <v>471</v>
      </c>
    </row>
    <row r="115" spans="1:25" ht="30" x14ac:dyDescent="0.25">
      <c r="A115" s="160" t="s">
        <v>636</v>
      </c>
      <c r="B115" s="152" t="s">
        <v>632</v>
      </c>
      <c r="C115" s="152" t="s">
        <v>633</v>
      </c>
      <c r="D115" s="171" t="s">
        <v>32</v>
      </c>
      <c r="E115" s="172" t="s">
        <v>188</v>
      </c>
      <c r="F115" s="173" t="s">
        <v>576</v>
      </c>
      <c r="G115" s="174">
        <v>2027</v>
      </c>
      <c r="H115" s="175">
        <v>21365</v>
      </c>
      <c r="I115" s="153" t="s">
        <v>471</v>
      </c>
      <c r="J115" s="153" t="s">
        <v>471</v>
      </c>
      <c r="K115" s="153" t="s">
        <v>471</v>
      </c>
      <c r="L115" s="153" t="s">
        <v>471</v>
      </c>
      <c r="M115" s="153" t="s">
        <v>471</v>
      </c>
      <c r="N115" s="153" t="s">
        <v>471</v>
      </c>
      <c r="O115" s="153">
        <v>2021</v>
      </c>
      <c r="P115" s="153">
        <v>2022</v>
      </c>
      <c r="Q115" s="153">
        <v>2023</v>
      </c>
      <c r="R115" s="153">
        <v>2024</v>
      </c>
      <c r="S115" s="153">
        <v>2025</v>
      </c>
      <c r="T115" s="153">
        <v>2026</v>
      </c>
      <c r="U115" s="153">
        <v>2027</v>
      </c>
      <c r="V115" s="153" t="s">
        <v>471</v>
      </c>
      <c r="W115" s="153" t="s">
        <v>471</v>
      </c>
      <c r="X115" s="153" t="s">
        <v>471</v>
      </c>
      <c r="Y115" s="153" t="s">
        <v>471</v>
      </c>
    </row>
    <row r="116" spans="1:25" ht="30" x14ac:dyDescent="0.25">
      <c r="A116" s="159" t="s">
        <v>636</v>
      </c>
      <c r="B116" s="143" t="s">
        <v>632</v>
      </c>
      <c r="C116" s="143" t="s">
        <v>632</v>
      </c>
      <c r="D116" s="171" t="s">
        <v>32</v>
      </c>
      <c r="E116" s="172" t="s">
        <v>191</v>
      </c>
      <c r="F116" s="173" t="s">
        <v>577</v>
      </c>
      <c r="G116" s="174">
        <v>2022</v>
      </c>
      <c r="H116" s="175">
        <v>10200</v>
      </c>
      <c r="I116" s="154" t="s">
        <v>471</v>
      </c>
      <c r="J116" s="154" t="s">
        <v>471</v>
      </c>
      <c r="K116" s="154">
        <v>2017</v>
      </c>
      <c r="L116" s="154">
        <v>2018</v>
      </c>
      <c r="M116" s="154">
        <v>2019</v>
      </c>
      <c r="N116" s="154">
        <v>2020</v>
      </c>
      <c r="O116" s="154">
        <v>2021</v>
      </c>
      <c r="P116" s="154">
        <v>2022</v>
      </c>
      <c r="Q116" s="154" t="s">
        <v>471</v>
      </c>
      <c r="R116" s="154" t="s">
        <v>471</v>
      </c>
      <c r="S116" s="154" t="s">
        <v>471</v>
      </c>
      <c r="T116" s="154" t="s">
        <v>471</v>
      </c>
      <c r="U116" s="154" t="s">
        <v>471</v>
      </c>
      <c r="V116" s="154" t="s">
        <v>471</v>
      </c>
      <c r="W116" s="154" t="s">
        <v>471</v>
      </c>
      <c r="X116" s="154" t="s">
        <v>471</v>
      </c>
      <c r="Y116" s="154" t="s">
        <v>471</v>
      </c>
    </row>
    <row r="117" spans="1:25" ht="30" x14ac:dyDescent="0.25">
      <c r="A117" s="160" t="s">
        <v>636</v>
      </c>
      <c r="B117" s="152" t="s">
        <v>632</v>
      </c>
      <c r="C117" s="152" t="s">
        <v>632</v>
      </c>
      <c r="D117" s="171" t="s">
        <v>192</v>
      </c>
      <c r="E117" s="172" t="s">
        <v>193</v>
      </c>
      <c r="F117" s="173" t="s">
        <v>578</v>
      </c>
      <c r="G117" s="174">
        <v>2023</v>
      </c>
      <c r="H117" s="175">
        <v>15000</v>
      </c>
      <c r="I117" s="153" t="s">
        <v>471</v>
      </c>
      <c r="J117" s="153" t="s">
        <v>471</v>
      </c>
      <c r="K117" s="153">
        <v>2017</v>
      </c>
      <c r="L117" s="153">
        <v>2018</v>
      </c>
      <c r="M117" s="153">
        <v>2019</v>
      </c>
      <c r="N117" s="153">
        <v>2020</v>
      </c>
      <c r="O117" s="153">
        <v>2021</v>
      </c>
      <c r="P117" s="153">
        <v>2022</v>
      </c>
      <c r="Q117" s="153">
        <v>2023</v>
      </c>
      <c r="R117" s="153" t="s">
        <v>471</v>
      </c>
      <c r="S117" s="153" t="s">
        <v>471</v>
      </c>
      <c r="T117" s="153" t="s">
        <v>471</v>
      </c>
      <c r="U117" s="153" t="s">
        <v>471</v>
      </c>
      <c r="V117" s="153" t="s">
        <v>471</v>
      </c>
      <c r="W117" s="153" t="s">
        <v>471</v>
      </c>
      <c r="X117" s="153" t="s">
        <v>471</v>
      </c>
      <c r="Y117" s="153" t="s">
        <v>471</v>
      </c>
    </row>
    <row r="118" spans="1:25" ht="30" x14ac:dyDescent="0.25">
      <c r="A118" s="159" t="s">
        <v>636</v>
      </c>
      <c r="B118" s="143" t="s">
        <v>632</v>
      </c>
      <c r="C118" s="143" t="s">
        <v>632</v>
      </c>
      <c r="D118" s="171" t="s">
        <v>192</v>
      </c>
      <c r="E118" s="172" t="s">
        <v>194</v>
      </c>
      <c r="F118" s="173" t="s">
        <v>579</v>
      </c>
      <c r="G118" s="174">
        <v>2023</v>
      </c>
      <c r="H118" s="175">
        <v>12000</v>
      </c>
      <c r="I118" s="154" t="s">
        <v>471</v>
      </c>
      <c r="J118" s="154" t="s">
        <v>471</v>
      </c>
      <c r="K118" s="154">
        <v>2017</v>
      </c>
      <c r="L118" s="154">
        <v>2018</v>
      </c>
      <c r="M118" s="154">
        <v>2019</v>
      </c>
      <c r="N118" s="154">
        <v>2020</v>
      </c>
      <c r="O118" s="154">
        <v>2021</v>
      </c>
      <c r="P118" s="154">
        <v>2022</v>
      </c>
      <c r="Q118" s="154">
        <v>2023</v>
      </c>
      <c r="R118" s="154" t="s">
        <v>471</v>
      </c>
      <c r="S118" s="154" t="s">
        <v>471</v>
      </c>
      <c r="T118" s="154" t="s">
        <v>471</v>
      </c>
      <c r="U118" s="154" t="s">
        <v>471</v>
      </c>
      <c r="V118" s="154" t="s">
        <v>471</v>
      </c>
      <c r="W118" s="154" t="s">
        <v>471</v>
      </c>
      <c r="X118" s="154" t="s">
        <v>471</v>
      </c>
      <c r="Y118" s="154" t="s">
        <v>471</v>
      </c>
    </row>
    <row r="119" spans="1:25" ht="30" x14ac:dyDescent="0.25">
      <c r="A119" s="160" t="s">
        <v>636</v>
      </c>
      <c r="B119" s="152" t="s">
        <v>632</v>
      </c>
      <c r="C119" s="152" t="s">
        <v>632</v>
      </c>
      <c r="D119" s="171" t="s">
        <v>192</v>
      </c>
      <c r="E119" s="172" t="s">
        <v>195</v>
      </c>
      <c r="F119" s="173" t="s">
        <v>580</v>
      </c>
      <c r="G119" s="174">
        <v>2024</v>
      </c>
      <c r="H119" s="175">
        <v>13000</v>
      </c>
      <c r="I119" s="153" t="s">
        <v>471</v>
      </c>
      <c r="J119" s="153" t="s">
        <v>471</v>
      </c>
      <c r="K119" s="153" t="s">
        <v>471</v>
      </c>
      <c r="L119" s="153">
        <v>2018</v>
      </c>
      <c r="M119" s="153">
        <v>2019</v>
      </c>
      <c r="N119" s="153">
        <v>2020</v>
      </c>
      <c r="O119" s="153">
        <v>2021</v>
      </c>
      <c r="P119" s="153">
        <v>2022</v>
      </c>
      <c r="Q119" s="153">
        <v>2023</v>
      </c>
      <c r="R119" s="153">
        <v>2024</v>
      </c>
      <c r="S119" s="153" t="s">
        <v>471</v>
      </c>
      <c r="T119" s="153" t="s">
        <v>471</v>
      </c>
      <c r="U119" s="153" t="s">
        <v>471</v>
      </c>
      <c r="V119" s="153" t="s">
        <v>471</v>
      </c>
      <c r="W119" s="153" t="s">
        <v>471</v>
      </c>
      <c r="X119" s="153" t="s">
        <v>471</v>
      </c>
      <c r="Y119" s="153" t="s">
        <v>471</v>
      </c>
    </row>
    <row r="120" spans="1:25" ht="30" x14ac:dyDescent="0.25">
      <c r="A120" s="159" t="s">
        <v>636</v>
      </c>
      <c r="B120" s="143" t="s">
        <v>632</v>
      </c>
      <c r="C120" s="143" t="s">
        <v>632</v>
      </c>
      <c r="D120" s="171" t="s">
        <v>192</v>
      </c>
      <c r="E120" s="172" t="s">
        <v>434</v>
      </c>
      <c r="F120" s="173" t="s">
        <v>581</v>
      </c>
      <c r="G120" s="174">
        <v>2027</v>
      </c>
      <c r="H120" s="175">
        <v>14270</v>
      </c>
      <c r="I120" s="154" t="s">
        <v>471</v>
      </c>
      <c r="J120" s="154" t="s">
        <v>471</v>
      </c>
      <c r="K120" s="154" t="s">
        <v>471</v>
      </c>
      <c r="L120" s="154" t="s">
        <v>471</v>
      </c>
      <c r="M120" s="154" t="s">
        <v>471</v>
      </c>
      <c r="N120" s="154" t="s">
        <v>471</v>
      </c>
      <c r="O120" s="154">
        <v>2021</v>
      </c>
      <c r="P120" s="154">
        <v>2022</v>
      </c>
      <c r="Q120" s="154">
        <v>2023</v>
      </c>
      <c r="R120" s="154">
        <v>2024</v>
      </c>
      <c r="S120" s="154">
        <v>2025</v>
      </c>
      <c r="T120" s="154">
        <v>2026</v>
      </c>
      <c r="U120" s="154">
        <v>2027</v>
      </c>
      <c r="V120" s="154" t="s">
        <v>471</v>
      </c>
      <c r="W120" s="154" t="s">
        <v>471</v>
      </c>
      <c r="X120" s="154" t="s">
        <v>471</v>
      </c>
      <c r="Y120" s="154" t="s">
        <v>471</v>
      </c>
    </row>
    <row r="121" spans="1:25" ht="30" x14ac:dyDescent="0.25">
      <c r="A121" s="160" t="s">
        <v>636</v>
      </c>
      <c r="B121" s="152" t="s">
        <v>632</v>
      </c>
      <c r="C121" s="152" t="s">
        <v>632</v>
      </c>
      <c r="D121" s="171" t="s">
        <v>196</v>
      </c>
      <c r="E121" s="172" t="s">
        <v>197</v>
      </c>
      <c r="F121" s="173" t="s">
        <v>582</v>
      </c>
      <c r="G121" s="174">
        <v>2028</v>
      </c>
      <c r="H121" s="175">
        <v>289000</v>
      </c>
      <c r="I121" s="153" t="s">
        <v>471</v>
      </c>
      <c r="J121" s="153" t="s">
        <v>471</v>
      </c>
      <c r="K121" s="153" t="s">
        <v>471</v>
      </c>
      <c r="L121" s="153" t="s">
        <v>471</v>
      </c>
      <c r="M121" s="153">
        <v>2019</v>
      </c>
      <c r="N121" s="153">
        <v>2020</v>
      </c>
      <c r="O121" s="153">
        <v>2021</v>
      </c>
      <c r="P121" s="153">
        <v>2022</v>
      </c>
      <c r="Q121" s="153">
        <v>2023</v>
      </c>
      <c r="R121" s="153">
        <v>2024</v>
      </c>
      <c r="S121" s="153">
        <v>2025</v>
      </c>
      <c r="T121" s="153">
        <v>2026</v>
      </c>
      <c r="U121" s="153">
        <v>2027</v>
      </c>
      <c r="V121" s="153">
        <v>2028</v>
      </c>
      <c r="W121" s="153" t="s">
        <v>471</v>
      </c>
      <c r="X121" s="153" t="s">
        <v>471</v>
      </c>
      <c r="Y121" s="153" t="s">
        <v>471</v>
      </c>
    </row>
    <row r="122" spans="1:25" ht="30" x14ac:dyDescent="0.25">
      <c r="A122" s="159" t="s">
        <v>636</v>
      </c>
      <c r="B122" s="143" t="s">
        <v>632</v>
      </c>
      <c r="C122" s="143" t="s">
        <v>632</v>
      </c>
      <c r="D122" s="171" t="s">
        <v>196</v>
      </c>
      <c r="E122" s="172" t="s">
        <v>198</v>
      </c>
      <c r="F122" s="173" t="s">
        <v>583</v>
      </c>
      <c r="G122" s="174">
        <v>2028</v>
      </c>
      <c r="H122" s="175">
        <v>268000</v>
      </c>
      <c r="I122" s="154" t="s">
        <v>471</v>
      </c>
      <c r="J122" s="154" t="s">
        <v>471</v>
      </c>
      <c r="K122" s="154" t="s">
        <v>471</v>
      </c>
      <c r="L122" s="154" t="s">
        <v>471</v>
      </c>
      <c r="M122" s="154">
        <v>2019</v>
      </c>
      <c r="N122" s="154">
        <v>2020</v>
      </c>
      <c r="O122" s="154">
        <v>2021</v>
      </c>
      <c r="P122" s="154">
        <v>2022</v>
      </c>
      <c r="Q122" s="154">
        <v>2023</v>
      </c>
      <c r="R122" s="154">
        <v>2024</v>
      </c>
      <c r="S122" s="154">
        <v>2025</v>
      </c>
      <c r="T122" s="154">
        <v>2026</v>
      </c>
      <c r="U122" s="154">
        <v>2027</v>
      </c>
      <c r="V122" s="154">
        <v>2028</v>
      </c>
      <c r="W122" s="154" t="s">
        <v>471</v>
      </c>
      <c r="X122" s="154" t="s">
        <v>471</v>
      </c>
      <c r="Y122" s="154" t="s">
        <v>471</v>
      </c>
    </row>
    <row r="123" spans="1:25" ht="30" x14ac:dyDescent="0.25">
      <c r="A123" s="160" t="s">
        <v>636</v>
      </c>
      <c r="B123" s="152" t="s">
        <v>632</v>
      </c>
      <c r="C123" s="152" t="s">
        <v>632</v>
      </c>
      <c r="D123" s="171" t="s">
        <v>196</v>
      </c>
      <c r="E123" s="172" t="s">
        <v>199</v>
      </c>
      <c r="F123" s="173" t="s">
        <v>584</v>
      </c>
      <c r="G123" s="174">
        <v>2023</v>
      </c>
      <c r="H123" s="175">
        <v>10000</v>
      </c>
      <c r="I123" s="153" t="s">
        <v>471</v>
      </c>
      <c r="J123" s="153" t="s">
        <v>471</v>
      </c>
      <c r="K123" s="153">
        <v>2017</v>
      </c>
      <c r="L123" s="153">
        <v>2018</v>
      </c>
      <c r="M123" s="153">
        <v>2019</v>
      </c>
      <c r="N123" s="153">
        <v>2020</v>
      </c>
      <c r="O123" s="153">
        <v>2021</v>
      </c>
      <c r="P123" s="153">
        <v>2022</v>
      </c>
      <c r="Q123" s="153">
        <v>2023</v>
      </c>
      <c r="R123" s="153" t="s">
        <v>471</v>
      </c>
      <c r="S123" s="153" t="s">
        <v>471</v>
      </c>
      <c r="T123" s="153" t="s">
        <v>471</v>
      </c>
      <c r="U123" s="153" t="s">
        <v>471</v>
      </c>
      <c r="V123" s="153" t="s">
        <v>471</v>
      </c>
      <c r="W123" s="153" t="s">
        <v>471</v>
      </c>
      <c r="X123" s="153" t="s">
        <v>471</v>
      </c>
      <c r="Y123" s="153" t="s">
        <v>471</v>
      </c>
    </row>
    <row r="124" spans="1:25" ht="30" x14ac:dyDescent="0.25">
      <c r="A124" s="159" t="s">
        <v>636</v>
      </c>
      <c r="B124" s="143" t="s">
        <v>632</v>
      </c>
      <c r="C124" s="143" t="s">
        <v>632</v>
      </c>
      <c r="D124" s="171" t="s">
        <v>196</v>
      </c>
      <c r="E124" s="172" t="s">
        <v>200</v>
      </c>
      <c r="F124" s="173" t="s">
        <v>585</v>
      </c>
      <c r="G124" s="174">
        <v>2022</v>
      </c>
      <c r="H124" s="175">
        <v>36000</v>
      </c>
      <c r="I124" s="154" t="s">
        <v>471</v>
      </c>
      <c r="J124" s="154">
        <v>2016</v>
      </c>
      <c r="K124" s="154">
        <v>2017</v>
      </c>
      <c r="L124" s="154">
        <v>2018</v>
      </c>
      <c r="M124" s="154">
        <v>2019</v>
      </c>
      <c r="N124" s="154">
        <v>2020</v>
      </c>
      <c r="O124" s="154">
        <v>2021</v>
      </c>
      <c r="P124" s="154">
        <v>2022</v>
      </c>
      <c r="Q124" s="154" t="s">
        <v>471</v>
      </c>
      <c r="R124" s="154" t="s">
        <v>471</v>
      </c>
      <c r="S124" s="154" t="s">
        <v>471</v>
      </c>
      <c r="T124" s="154" t="s">
        <v>471</v>
      </c>
      <c r="U124" s="154" t="s">
        <v>471</v>
      </c>
      <c r="V124" s="154" t="s">
        <v>471</v>
      </c>
      <c r="W124" s="154" t="s">
        <v>471</v>
      </c>
      <c r="X124" s="154" t="s">
        <v>471</v>
      </c>
      <c r="Y124" s="154" t="s">
        <v>471</v>
      </c>
    </row>
    <row r="125" spans="1:25" ht="30" x14ac:dyDescent="0.25">
      <c r="A125" s="160" t="s">
        <v>636</v>
      </c>
      <c r="B125" s="152" t="s">
        <v>632</v>
      </c>
      <c r="C125" s="152" t="s">
        <v>632</v>
      </c>
      <c r="D125" s="171" t="s">
        <v>196</v>
      </c>
      <c r="E125" s="172" t="s">
        <v>201</v>
      </c>
      <c r="F125" s="173" t="s">
        <v>586</v>
      </c>
      <c r="G125" s="174">
        <v>2026</v>
      </c>
      <c r="H125" s="175">
        <v>471200</v>
      </c>
      <c r="I125" s="153" t="s">
        <v>471</v>
      </c>
      <c r="J125" s="153" t="s">
        <v>471</v>
      </c>
      <c r="K125" s="153" t="s">
        <v>471</v>
      </c>
      <c r="L125" s="153">
        <v>2018</v>
      </c>
      <c r="M125" s="153">
        <v>2019</v>
      </c>
      <c r="N125" s="153">
        <v>2020</v>
      </c>
      <c r="O125" s="153">
        <v>2021</v>
      </c>
      <c r="P125" s="153">
        <v>2022</v>
      </c>
      <c r="Q125" s="153">
        <v>2023</v>
      </c>
      <c r="R125" s="153">
        <v>2024</v>
      </c>
      <c r="S125" s="153">
        <v>2025</v>
      </c>
      <c r="T125" s="153">
        <v>2026</v>
      </c>
      <c r="U125" s="153" t="s">
        <v>471</v>
      </c>
      <c r="V125" s="153" t="s">
        <v>471</v>
      </c>
      <c r="W125" s="153" t="s">
        <v>471</v>
      </c>
      <c r="X125" s="153" t="s">
        <v>471</v>
      </c>
      <c r="Y125" s="153" t="s">
        <v>471</v>
      </c>
    </row>
    <row r="126" spans="1:25" ht="30" x14ac:dyDescent="0.25">
      <c r="A126" s="159" t="s">
        <v>636</v>
      </c>
      <c r="B126" s="143" t="s">
        <v>632</v>
      </c>
      <c r="C126" s="143" t="s">
        <v>632</v>
      </c>
      <c r="D126" s="171" t="s">
        <v>202</v>
      </c>
      <c r="E126" s="172" t="s">
        <v>203</v>
      </c>
      <c r="F126" s="173" t="s">
        <v>587</v>
      </c>
      <c r="G126" s="174">
        <v>2023</v>
      </c>
      <c r="H126" s="175">
        <v>10000</v>
      </c>
      <c r="I126" s="154" t="s">
        <v>471</v>
      </c>
      <c r="J126" s="154" t="s">
        <v>471</v>
      </c>
      <c r="K126" s="154" t="s">
        <v>471</v>
      </c>
      <c r="L126" s="154" t="s">
        <v>471</v>
      </c>
      <c r="M126" s="154">
        <v>2019</v>
      </c>
      <c r="N126" s="154">
        <v>2020</v>
      </c>
      <c r="O126" s="154">
        <v>2021</v>
      </c>
      <c r="P126" s="154">
        <v>2022</v>
      </c>
      <c r="Q126" s="154">
        <v>2023</v>
      </c>
      <c r="R126" s="154" t="s">
        <v>471</v>
      </c>
      <c r="S126" s="154" t="s">
        <v>471</v>
      </c>
      <c r="T126" s="154" t="s">
        <v>471</v>
      </c>
      <c r="U126" s="154" t="s">
        <v>471</v>
      </c>
      <c r="V126" s="154" t="s">
        <v>471</v>
      </c>
      <c r="W126" s="154" t="s">
        <v>471</v>
      </c>
      <c r="X126" s="154" t="s">
        <v>471</v>
      </c>
      <c r="Y126" s="154" t="s">
        <v>471</v>
      </c>
    </row>
    <row r="127" spans="1:25" ht="30" x14ac:dyDescent="0.25">
      <c r="A127" s="160" t="s">
        <v>636</v>
      </c>
      <c r="B127" s="152" t="s">
        <v>632</v>
      </c>
      <c r="C127" s="152" t="s">
        <v>632</v>
      </c>
      <c r="D127" s="171" t="s">
        <v>202</v>
      </c>
      <c r="E127" s="172" t="s">
        <v>204</v>
      </c>
      <c r="F127" s="173" t="s">
        <v>588</v>
      </c>
      <c r="G127" s="174">
        <v>2023</v>
      </c>
      <c r="H127" s="175">
        <v>10000</v>
      </c>
      <c r="I127" s="153" t="s">
        <v>471</v>
      </c>
      <c r="J127" s="153" t="s">
        <v>471</v>
      </c>
      <c r="K127" s="153" t="s">
        <v>471</v>
      </c>
      <c r="L127" s="153" t="s">
        <v>471</v>
      </c>
      <c r="M127" s="153">
        <v>2019</v>
      </c>
      <c r="N127" s="153">
        <v>2020</v>
      </c>
      <c r="O127" s="153">
        <v>2021</v>
      </c>
      <c r="P127" s="153">
        <v>2022</v>
      </c>
      <c r="Q127" s="153">
        <v>2023</v>
      </c>
      <c r="R127" s="153" t="s">
        <v>471</v>
      </c>
      <c r="S127" s="153" t="s">
        <v>471</v>
      </c>
      <c r="T127" s="153" t="s">
        <v>471</v>
      </c>
      <c r="U127" s="153" t="s">
        <v>471</v>
      </c>
      <c r="V127" s="153" t="s">
        <v>471</v>
      </c>
      <c r="W127" s="153" t="s">
        <v>471</v>
      </c>
      <c r="X127" s="153" t="s">
        <v>471</v>
      </c>
      <c r="Y127" s="153" t="s">
        <v>471</v>
      </c>
    </row>
    <row r="128" spans="1:25" ht="30" x14ac:dyDescent="0.25">
      <c r="A128" s="159" t="s">
        <v>636</v>
      </c>
      <c r="B128" s="143" t="s">
        <v>632</v>
      </c>
      <c r="C128" s="143" t="s">
        <v>632</v>
      </c>
      <c r="D128" s="171" t="s">
        <v>34</v>
      </c>
      <c r="E128" s="172" t="s">
        <v>205</v>
      </c>
      <c r="F128" s="173" t="s">
        <v>589</v>
      </c>
      <c r="G128" s="174">
        <v>2022</v>
      </c>
      <c r="H128" s="175">
        <v>280000</v>
      </c>
      <c r="I128" s="154" t="s">
        <v>471</v>
      </c>
      <c r="J128" s="154" t="s">
        <v>471</v>
      </c>
      <c r="K128" s="154">
        <v>2017</v>
      </c>
      <c r="L128" s="154">
        <v>2018</v>
      </c>
      <c r="M128" s="154">
        <v>2019</v>
      </c>
      <c r="N128" s="154">
        <v>2020</v>
      </c>
      <c r="O128" s="154">
        <v>2021</v>
      </c>
      <c r="P128" s="154">
        <v>2022</v>
      </c>
      <c r="Q128" s="154" t="s">
        <v>471</v>
      </c>
      <c r="R128" s="154" t="s">
        <v>471</v>
      </c>
      <c r="S128" s="154" t="s">
        <v>471</v>
      </c>
      <c r="T128" s="154" t="s">
        <v>471</v>
      </c>
      <c r="U128" s="154" t="s">
        <v>471</v>
      </c>
      <c r="V128" s="154" t="s">
        <v>471</v>
      </c>
      <c r="W128" s="154" t="s">
        <v>471</v>
      </c>
      <c r="X128" s="154" t="s">
        <v>471</v>
      </c>
      <c r="Y128" s="154" t="s">
        <v>471</v>
      </c>
    </row>
    <row r="129" spans="1:25" ht="30" x14ac:dyDescent="0.25">
      <c r="A129" s="160" t="s">
        <v>636</v>
      </c>
      <c r="B129" s="152" t="s">
        <v>632</v>
      </c>
      <c r="C129" s="152" t="s">
        <v>633</v>
      </c>
      <c r="D129" s="171" t="s">
        <v>34</v>
      </c>
      <c r="E129" s="172" t="s">
        <v>433</v>
      </c>
      <c r="F129" s="173" t="s">
        <v>590</v>
      </c>
      <c r="G129" s="174">
        <v>2027</v>
      </c>
      <c r="H129" s="175">
        <v>151365</v>
      </c>
      <c r="I129" s="153" t="s">
        <v>471</v>
      </c>
      <c r="J129" s="153" t="s">
        <v>471</v>
      </c>
      <c r="K129" s="153" t="s">
        <v>471</v>
      </c>
      <c r="L129" s="153" t="s">
        <v>471</v>
      </c>
      <c r="M129" s="153" t="s">
        <v>471</v>
      </c>
      <c r="N129" s="153" t="s">
        <v>471</v>
      </c>
      <c r="O129" s="153">
        <v>2021</v>
      </c>
      <c r="P129" s="153">
        <v>2022</v>
      </c>
      <c r="Q129" s="153">
        <v>2023</v>
      </c>
      <c r="R129" s="153">
        <v>2024</v>
      </c>
      <c r="S129" s="153">
        <v>2025</v>
      </c>
      <c r="T129" s="153">
        <v>2026</v>
      </c>
      <c r="U129" s="153">
        <v>2027</v>
      </c>
      <c r="V129" s="153" t="s">
        <v>471</v>
      </c>
      <c r="W129" s="153" t="s">
        <v>471</v>
      </c>
      <c r="X129" s="153" t="s">
        <v>471</v>
      </c>
      <c r="Y129" s="153" t="s">
        <v>471</v>
      </c>
    </row>
    <row r="130" spans="1:25" ht="30" x14ac:dyDescent="0.25">
      <c r="A130" s="159" t="s">
        <v>636</v>
      </c>
      <c r="B130" s="143" t="s">
        <v>632</v>
      </c>
      <c r="C130" s="143" t="s">
        <v>632</v>
      </c>
      <c r="D130" s="171" t="s">
        <v>34</v>
      </c>
      <c r="E130" s="172" t="s">
        <v>206</v>
      </c>
      <c r="F130" s="173" t="s">
        <v>591</v>
      </c>
      <c r="G130" s="174">
        <v>2023</v>
      </c>
      <c r="H130" s="175">
        <v>190000</v>
      </c>
      <c r="I130" s="154" t="s">
        <v>471</v>
      </c>
      <c r="J130" s="154" t="s">
        <v>471</v>
      </c>
      <c r="K130" s="154">
        <v>2017</v>
      </c>
      <c r="L130" s="154">
        <v>2018</v>
      </c>
      <c r="M130" s="154">
        <v>2019</v>
      </c>
      <c r="N130" s="154">
        <v>2020</v>
      </c>
      <c r="O130" s="154">
        <v>2021</v>
      </c>
      <c r="P130" s="154">
        <v>2022</v>
      </c>
      <c r="Q130" s="154">
        <v>2023</v>
      </c>
      <c r="R130" s="154" t="s">
        <v>471</v>
      </c>
      <c r="S130" s="154" t="s">
        <v>471</v>
      </c>
      <c r="T130" s="154" t="s">
        <v>471</v>
      </c>
      <c r="U130" s="154" t="s">
        <v>471</v>
      </c>
      <c r="V130" s="154" t="s">
        <v>471</v>
      </c>
      <c r="W130" s="154" t="s">
        <v>471</v>
      </c>
      <c r="X130" s="154" t="s">
        <v>471</v>
      </c>
      <c r="Y130" s="154" t="s">
        <v>471</v>
      </c>
    </row>
    <row r="131" spans="1:25" ht="30" x14ac:dyDescent="0.25">
      <c r="A131" s="160" t="s">
        <v>636</v>
      </c>
      <c r="B131" s="152" t="s">
        <v>632</v>
      </c>
      <c r="C131" s="152" t="s">
        <v>632</v>
      </c>
      <c r="D131" s="171" t="s">
        <v>34</v>
      </c>
      <c r="E131" s="172" t="s">
        <v>207</v>
      </c>
      <c r="F131" s="173" t="s">
        <v>592</v>
      </c>
      <c r="G131" s="174">
        <v>2025</v>
      </c>
      <c r="H131" s="175">
        <v>72000</v>
      </c>
      <c r="I131" s="153" t="s">
        <v>471</v>
      </c>
      <c r="J131" s="153" t="s">
        <v>471</v>
      </c>
      <c r="K131" s="153" t="s">
        <v>471</v>
      </c>
      <c r="L131" s="153" t="s">
        <v>471</v>
      </c>
      <c r="M131" s="153" t="s">
        <v>471</v>
      </c>
      <c r="N131" s="153">
        <v>2020</v>
      </c>
      <c r="O131" s="153">
        <v>2021</v>
      </c>
      <c r="P131" s="153">
        <v>2022</v>
      </c>
      <c r="Q131" s="153">
        <v>2023</v>
      </c>
      <c r="R131" s="153">
        <v>2024</v>
      </c>
      <c r="S131" s="153">
        <v>2025</v>
      </c>
      <c r="T131" s="153" t="s">
        <v>471</v>
      </c>
      <c r="U131" s="153" t="s">
        <v>471</v>
      </c>
      <c r="V131" s="153" t="s">
        <v>471</v>
      </c>
      <c r="W131" s="153" t="s">
        <v>471</v>
      </c>
      <c r="X131" s="153" t="s">
        <v>471</v>
      </c>
      <c r="Y131" s="153" t="s">
        <v>471</v>
      </c>
    </row>
    <row r="132" spans="1:25" ht="30" x14ac:dyDescent="0.25">
      <c r="A132" s="159" t="s">
        <v>636</v>
      </c>
      <c r="B132" s="143" t="s">
        <v>632</v>
      </c>
      <c r="C132" s="143" t="s">
        <v>632</v>
      </c>
      <c r="D132" s="171" t="s">
        <v>34</v>
      </c>
      <c r="E132" s="172" t="s">
        <v>208</v>
      </c>
      <c r="F132" s="173" t="s">
        <v>593</v>
      </c>
      <c r="G132" s="174">
        <v>2023</v>
      </c>
      <c r="H132" s="175">
        <v>104000</v>
      </c>
      <c r="I132" s="154" t="s">
        <v>471</v>
      </c>
      <c r="J132" s="154" t="s">
        <v>471</v>
      </c>
      <c r="K132" s="154">
        <v>2017</v>
      </c>
      <c r="L132" s="154">
        <v>2018</v>
      </c>
      <c r="M132" s="154">
        <v>2019</v>
      </c>
      <c r="N132" s="154">
        <v>2020</v>
      </c>
      <c r="O132" s="154">
        <v>2021</v>
      </c>
      <c r="P132" s="154">
        <v>2022</v>
      </c>
      <c r="Q132" s="154">
        <v>2023</v>
      </c>
      <c r="R132" s="154" t="s">
        <v>471</v>
      </c>
      <c r="S132" s="154" t="s">
        <v>471</v>
      </c>
      <c r="T132" s="154" t="s">
        <v>471</v>
      </c>
      <c r="U132" s="154" t="s">
        <v>471</v>
      </c>
      <c r="V132" s="154" t="s">
        <v>471</v>
      </c>
      <c r="W132" s="154" t="s">
        <v>471</v>
      </c>
      <c r="X132" s="154" t="s">
        <v>471</v>
      </c>
      <c r="Y132" s="154" t="s">
        <v>471</v>
      </c>
    </row>
    <row r="133" spans="1:25" ht="30" x14ac:dyDescent="0.25">
      <c r="A133" s="160" t="s">
        <v>636</v>
      </c>
      <c r="B133" s="152" t="s">
        <v>632</v>
      </c>
      <c r="C133" s="152" t="s">
        <v>632</v>
      </c>
      <c r="D133" s="171" t="s">
        <v>34</v>
      </c>
      <c r="E133" s="172" t="s">
        <v>209</v>
      </c>
      <c r="F133" s="173" t="s">
        <v>594</v>
      </c>
      <c r="G133" s="174">
        <v>2023</v>
      </c>
      <c r="H133" s="175">
        <v>104000</v>
      </c>
      <c r="I133" s="153" t="s">
        <v>471</v>
      </c>
      <c r="J133" s="153" t="s">
        <v>471</v>
      </c>
      <c r="K133" s="153" t="s">
        <v>471</v>
      </c>
      <c r="L133" s="153">
        <v>2018</v>
      </c>
      <c r="M133" s="153">
        <v>2019</v>
      </c>
      <c r="N133" s="153">
        <v>2020</v>
      </c>
      <c r="O133" s="153">
        <v>2021</v>
      </c>
      <c r="P133" s="153">
        <v>2022</v>
      </c>
      <c r="Q133" s="153">
        <v>2023</v>
      </c>
      <c r="R133" s="153" t="s">
        <v>471</v>
      </c>
      <c r="S133" s="153" t="s">
        <v>471</v>
      </c>
      <c r="T133" s="153" t="s">
        <v>471</v>
      </c>
      <c r="U133" s="153" t="s">
        <v>471</v>
      </c>
      <c r="V133" s="153" t="s">
        <v>471</v>
      </c>
      <c r="W133" s="153" t="s">
        <v>471</v>
      </c>
      <c r="X133" s="153" t="s">
        <v>471</v>
      </c>
      <c r="Y133" s="153" t="s">
        <v>471</v>
      </c>
    </row>
    <row r="134" spans="1:25" ht="30" x14ac:dyDescent="0.25">
      <c r="A134" s="159" t="s">
        <v>636</v>
      </c>
      <c r="B134" s="143" t="s">
        <v>632</v>
      </c>
      <c r="C134" s="143" t="s">
        <v>632</v>
      </c>
      <c r="D134" s="171" t="s">
        <v>34</v>
      </c>
      <c r="E134" s="172" t="s">
        <v>210</v>
      </c>
      <c r="F134" s="173" t="s">
        <v>595</v>
      </c>
      <c r="G134" s="174">
        <v>2024</v>
      </c>
      <c r="H134" s="175">
        <v>10000</v>
      </c>
      <c r="I134" s="154" t="s">
        <v>471</v>
      </c>
      <c r="J134" s="154" t="s">
        <v>471</v>
      </c>
      <c r="K134" s="154" t="s">
        <v>471</v>
      </c>
      <c r="L134" s="154" t="s">
        <v>471</v>
      </c>
      <c r="M134" s="154">
        <v>2019</v>
      </c>
      <c r="N134" s="154">
        <v>2020</v>
      </c>
      <c r="O134" s="154">
        <v>2021</v>
      </c>
      <c r="P134" s="154">
        <v>2022</v>
      </c>
      <c r="Q134" s="154">
        <v>2023</v>
      </c>
      <c r="R134" s="154">
        <v>2024</v>
      </c>
      <c r="S134" s="154" t="s">
        <v>471</v>
      </c>
      <c r="T134" s="154" t="s">
        <v>471</v>
      </c>
      <c r="U134" s="154" t="s">
        <v>471</v>
      </c>
      <c r="V134" s="154" t="s">
        <v>471</v>
      </c>
      <c r="W134" s="154" t="s">
        <v>471</v>
      </c>
      <c r="X134" s="154" t="s">
        <v>471</v>
      </c>
      <c r="Y134" s="154" t="s">
        <v>471</v>
      </c>
    </row>
    <row r="135" spans="1:25" ht="30" x14ac:dyDescent="0.25">
      <c r="A135" s="160" t="s">
        <v>636</v>
      </c>
      <c r="B135" s="152" t="s">
        <v>632</v>
      </c>
      <c r="C135" s="152" t="s">
        <v>632</v>
      </c>
      <c r="D135" s="171" t="s">
        <v>212</v>
      </c>
      <c r="E135" s="172" t="s">
        <v>214</v>
      </c>
      <c r="F135" s="173" t="s">
        <v>596</v>
      </c>
      <c r="G135" s="174">
        <v>2026</v>
      </c>
      <c r="H135" s="175">
        <v>10000</v>
      </c>
      <c r="I135" s="153" t="s">
        <v>471</v>
      </c>
      <c r="J135" s="153" t="s">
        <v>471</v>
      </c>
      <c r="K135" s="153" t="s">
        <v>471</v>
      </c>
      <c r="L135" s="153" t="s">
        <v>471</v>
      </c>
      <c r="M135" s="153" t="s">
        <v>471</v>
      </c>
      <c r="N135" s="153">
        <v>2020</v>
      </c>
      <c r="O135" s="153">
        <v>2021</v>
      </c>
      <c r="P135" s="153">
        <v>2022</v>
      </c>
      <c r="Q135" s="153">
        <v>2023</v>
      </c>
      <c r="R135" s="153">
        <v>2024</v>
      </c>
      <c r="S135" s="153">
        <v>2025</v>
      </c>
      <c r="T135" s="153">
        <v>2026</v>
      </c>
      <c r="U135" s="153" t="s">
        <v>471</v>
      </c>
      <c r="V135" s="153" t="s">
        <v>471</v>
      </c>
      <c r="W135" s="153" t="s">
        <v>471</v>
      </c>
      <c r="X135" s="153" t="s">
        <v>471</v>
      </c>
      <c r="Y135" s="153" t="s">
        <v>471</v>
      </c>
    </row>
    <row r="136" spans="1:25" ht="30" x14ac:dyDescent="0.25">
      <c r="A136" s="159" t="s">
        <v>636</v>
      </c>
      <c r="B136" s="143" t="s">
        <v>632</v>
      </c>
      <c r="C136" s="143" t="s">
        <v>632</v>
      </c>
      <c r="D136" s="171" t="s">
        <v>212</v>
      </c>
      <c r="E136" s="172" t="s">
        <v>215</v>
      </c>
      <c r="F136" s="173" t="s">
        <v>597</v>
      </c>
      <c r="G136" s="174">
        <v>2025</v>
      </c>
      <c r="H136" s="175">
        <v>10000</v>
      </c>
      <c r="I136" s="154" t="s">
        <v>471</v>
      </c>
      <c r="J136" s="154" t="s">
        <v>471</v>
      </c>
      <c r="K136" s="154" t="s">
        <v>471</v>
      </c>
      <c r="L136" s="154" t="s">
        <v>471</v>
      </c>
      <c r="M136" s="154">
        <v>2019</v>
      </c>
      <c r="N136" s="154">
        <v>2020</v>
      </c>
      <c r="O136" s="154">
        <v>2021</v>
      </c>
      <c r="P136" s="154">
        <v>2022</v>
      </c>
      <c r="Q136" s="154">
        <v>2023</v>
      </c>
      <c r="R136" s="154">
        <v>2024</v>
      </c>
      <c r="S136" s="154">
        <v>2025</v>
      </c>
      <c r="T136" s="154" t="s">
        <v>471</v>
      </c>
      <c r="U136" s="154" t="s">
        <v>471</v>
      </c>
      <c r="V136" s="154" t="s">
        <v>471</v>
      </c>
      <c r="W136" s="154" t="s">
        <v>471</v>
      </c>
      <c r="X136" s="154" t="s">
        <v>471</v>
      </c>
      <c r="Y136" s="154" t="s">
        <v>471</v>
      </c>
    </row>
    <row r="137" spans="1:25" ht="30" x14ac:dyDescent="0.25">
      <c r="A137" s="160" t="s">
        <v>636</v>
      </c>
      <c r="B137" s="152" t="s">
        <v>632</v>
      </c>
      <c r="C137" s="152" t="s">
        <v>632</v>
      </c>
      <c r="D137" s="171" t="s">
        <v>212</v>
      </c>
      <c r="E137" s="172" t="s">
        <v>216</v>
      </c>
      <c r="F137" s="173" t="s">
        <v>598</v>
      </c>
      <c r="G137" s="174">
        <v>2028</v>
      </c>
      <c r="H137" s="175">
        <v>10000</v>
      </c>
      <c r="I137" s="153" t="s">
        <v>471</v>
      </c>
      <c r="J137" s="153" t="s">
        <v>471</v>
      </c>
      <c r="K137" s="153" t="s">
        <v>471</v>
      </c>
      <c r="L137" s="153">
        <v>2018</v>
      </c>
      <c r="M137" s="153">
        <v>2019</v>
      </c>
      <c r="N137" s="153">
        <v>2020</v>
      </c>
      <c r="O137" s="153">
        <v>2021</v>
      </c>
      <c r="P137" s="153">
        <v>2022</v>
      </c>
      <c r="Q137" s="153">
        <v>2023</v>
      </c>
      <c r="R137" s="153">
        <v>2024</v>
      </c>
      <c r="S137" s="153">
        <v>2025</v>
      </c>
      <c r="T137" s="153">
        <v>2026</v>
      </c>
      <c r="U137" s="153">
        <v>2027</v>
      </c>
      <c r="V137" s="153">
        <v>2028</v>
      </c>
      <c r="W137" s="153" t="s">
        <v>471</v>
      </c>
      <c r="X137" s="153" t="s">
        <v>471</v>
      </c>
      <c r="Y137" s="153" t="s">
        <v>471</v>
      </c>
    </row>
    <row r="138" spans="1:25" ht="30" x14ac:dyDescent="0.25">
      <c r="A138" s="159" t="s">
        <v>636</v>
      </c>
      <c r="B138" s="143" t="s">
        <v>632</v>
      </c>
      <c r="C138" s="143" t="s">
        <v>633</v>
      </c>
      <c r="D138" s="171" t="s">
        <v>212</v>
      </c>
      <c r="E138" s="172" t="s">
        <v>213</v>
      </c>
      <c r="F138" s="173" t="s">
        <v>599</v>
      </c>
      <c r="G138" s="174">
        <v>2031</v>
      </c>
      <c r="H138" s="175">
        <v>10000</v>
      </c>
      <c r="I138" s="154" t="s">
        <v>471</v>
      </c>
      <c r="J138" s="154" t="s">
        <v>471</v>
      </c>
      <c r="K138" s="154" t="s">
        <v>471</v>
      </c>
      <c r="L138" s="154" t="s">
        <v>471</v>
      </c>
      <c r="M138" s="154" t="s">
        <v>471</v>
      </c>
      <c r="N138" s="154" t="s">
        <v>471</v>
      </c>
      <c r="O138" s="154">
        <v>2021</v>
      </c>
      <c r="P138" s="154">
        <v>2022</v>
      </c>
      <c r="Q138" s="154">
        <v>2023</v>
      </c>
      <c r="R138" s="154">
        <v>2024</v>
      </c>
      <c r="S138" s="154">
        <v>2025</v>
      </c>
      <c r="T138" s="154">
        <v>2026</v>
      </c>
      <c r="U138" s="154">
        <v>2027</v>
      </c>
      <c r="V138" s="154">
        <v>2028</v>
      </c>
      <c r="W138" s="154">
        <v>2029</v>
      </c>
      <c r="X138" s="154">
        <v>2030</v>
      </c>
      <c r="Y138" s="154">
        <v>2031</v>
      </c>
    </row>
    <row r="139" spans="1:25" ht="30" x14ac:dyDescent="0.25">
      <c r="A139" s="160" t="s">
        <v>636</v>
      </c>
      <c r="B139" s="152" t="s">
        <v>632</v>
      </c>
      <c r="C139" s="152" t="s">
        <v>632</v>
      </c>
      <c r="D139" s="171" t="s">
        <v>217</v>
      </c>
      <c r="E139" s="172" t="s">
        <v>221</v>
      </c>
      <c r="F139" s="173" t="s">
        <v>600</v>
      </c>
      <c r="G139" s="174">
        <v>2026</v>
      </c>
      <c r="H139" s="175">
        <v>132800</v>
      </c>
      <c r="I139" s="153" t="s">
        <v>471</v>
      </c>
      <c r="J139" s="153" t="s">
        <v>471</v>
      </c>
      <c r="K139" s="153" t="s">
        <v>471</v>
      </c>
      <c r="L139" s="153" t="s">
        <v>471</v>
      </c>
      <c r="M139" s="153" t="s">
        <v>471</v>
      </c>
      <c r="N139" s="153">
        <v>2020</v>
      </c>
      <c r="O139" s="153">
        <v>2021</v>
      </c>
      <c r="P139" s="153">
        <v>2022</v>
      </c>
      <c r="Q139" s="153">
        <v>2023</v>
      </c>
      <c r="R139" s="153">
        <v>2024</v>
      </c>
      <c r="S139" s="153">
        <v>2025</v>
      </c>
      <c r="T139" s="153">
        <v>2026</v>
      </c>
      <c r="U139" s="153" t="s">
        <v>471</v>
      </c>
      <c r="V139" s="153" t="s">
        <v>471</v>
      </c>
      <c r="W139" s="153" t="s">
        <v>471</v>
      </c>
      <c r="X139" s="153" t="s">
        <v>471</v>
      </c>
      <c r="Y139" s="153" t="s">
        <v>471</v>
      </c>
    </row>
    <row r="140" spans="1:25" ht="30" x14ac:dyDescent="0.25">
      <c r="A140" s="159" t="s">
        <v>636</v>
      </c>
      <c r="B140" s="143" t="s">
        <v>632</v>
      </c>
      <c r="C140" s="143" t="s">
        <v>632</v>
      </c>
      <c r="D140" s="171" t="s">
        <v>217</v>
      </c>
      <c r="E140" s="172" t="s">
        <v>199</v>
      </c>
      <c r="F140" s="173" t="s">
        <v>601</v>
      </c>
      <c r="G140" s="174">
        <v>2023</v>
      </c>
      <c r="H140" s="175">
        <v>200000</v>
      </c>
      <c r="I140" s="154" t="s">
        <v>471</v>
      </c>
      <c r="J140" s="154" t="s">
        <v>471</v>
      </c>
      <c r="K140" s="154">
        <v>2017</v>
      </c>
      <c r="L140" s="154">
        <v>2018</v>
      </c>
      <c r="M140" s="154">
        <v>2019</v>
      </c>
      <c r="N140" s="154">
        <v>2020</v>
      </c>
      <c r="O140" s="154">
        <v>2021</v>
      </c>
      <c r="P140" s="154">
        <v>2022</v>
      </c>
      <c r="Q140" s="154">
        <v>2023</v>
      </c>
      <c r="R140" s="154" t="s">
        <v>471</v>
      </c>
      <c r="S140" s="154" t="s">
        <v>471</v>
      </c>
      <c r="T140" s="154" t="s">
        <v>471</v>
      </c>
      <c r="U140" s="154" t="s">
        <v>471</v>
      </c>
      <c r="V140" s="154" t="s">
        <v>471</v>
      </c>
      <c r="W140" s="154" t="s">
        <v>471</v>
      </c>
      <c r="X140" s="154" t="s">
        <v>471</v>
      </c>
      <c r="Y140" s="154" t="s">
        <v>471</v>
      </c>
    </row>
    <row r="141" spans="1:25" ht="30" x14ac:dyDescent="0.25">
      <c r="A141" s="160" t="s">
        <v>636</v>
      </c>
      <c r="B141" s="152" t="s">
        <v>632</v>
      </c>
      <c r="C141" s="152" t="s">
        <v>632</v>
      </c>
      <c r="D141" s="171" t="s">
        <v>217</v>
      </c>
      <c r="E141" s="172" t="s">
        <v>222</v>
      </c>
      <c r="F141" s="173" t="s">
        <v>602</v>
      </c>
      <c r="G141" s="174">
        <v>2025</v>
      </c>
      <c r="H141" s="175">
        <v>110000</v>
      </c>
      <c r="I141" s="153" t="s">
        <v>471</v>
      </c>
      <c r="J141" s="153" t="s">
        <v>471</v>
      </c>
      <c r="K141" s="153" t="s">
        <v>471</v>
      </c>
      <c r="L141" s="153" t="s">
        <v>471</v>
      </c>
      <c r="M141" s="153">
        <v>2019</v>
      </c>
      <c r="N141" s="153">
        <v>2020</v>
      </c>
      <c r="O141" s="153">
        <v>2021</v>
      </c>
      <c r="P141" s="153">
        <v>2022</v>
      </c>
      <c r="Q141" s="153">
        <v>2023</v>
      </c>
      <c r="R141" s="153">
        <v>2024</v>
      </c>
      <c r="S141" s="153">
        <v>2025</v>
      </c>
      <c r="T141" s="153" t="s">
        <v>471</v>
      </c>
      <c r="U141" s="153" t="s">
        <v>471</v>
      </c>
      <c r="V141" s="153" t="s">
        <v>471</v>
      </c>
      <c r="W141" s="153" t="s">
        <v>471</v>
      </c>
      <c r="X141" s="153" t="s">
        <v>471</v>
      </c>
      <c r="Y141" s="153" t="s">
        <v>471</v>
      </c>
    </row>
    <row r="142" spans="1:25" ht="30" x14ac:dyDescent="0.25">
      <c r="A142" s="159" t="s">
        <v>636</v>
      </c>
      <c r="B142" s="143" t="s">
        <v>632</v>
      </c>
      <c r="C142" s="143" t="s">
        <v>633</v>
      </c>
      <c r="D142" s="171" t="s">
        <v>217</v>
      </c>
      <c r="E142" s="172" t="s">
        <v>219</v>
      </c>
      <c r="F142" s="173" t="s">
        <v>603</v>
      </c>
      <c r="G142" s="174">
        <v>2027</v>
      </c>
      <c r="H142" s="175">
        <v>74165</v>
      </c>
      <c r="I142" s="154" t="s">
        <v>471</v>
      </c>
      <c r="J142" s="154" t="s">
        <v>471</v>
      </c>
      <c r="K142" s="154" t="s">
        <v>471</v>
      </c>
      <c r="L142" s="154" t="s">
        <v>471</v>
      </c>
      <c r="M142" s="154" t="s">
        <v>471</v>
      </c>
      <c r="N142" s="154" t="s">
        <v>471</v>
      </c>
      <c r="O142" s="154">
        <v>2021</v>
      </c>
      <c r="P142" s="154">
        <v>2022</v>
      </c>
      <c r="Q142" s="154">
        <v>2023</v>
      </c>
      <c r="R142" s="154">
        <v>2024</v>
      </c>
      <c r="S142" s="154">
        <v>2025</v>
      </c>
      <c r="T142" s="154">
        <v>2026</v>
      </c>
      <c r="U142" s="154">
        <v>2027</v>
      </c>
      <c r="V142" s="154" t="s">
        <v>471</v>
      </c>
      <c r="W142" s="154" t="s">
        <v>471</v>
      </c>
      <c r="X142" s="154" t="s">
        <v>471</v>
      </c>
      <c r="Y142" s="154" t="s">
        <v>471</v>
      </c>
    </row>
    <row r="143" spans="1:25" ht="30" x14ac:dyDescent="0.25">
      <c r="A143" s="160" t="s">
        <v>636</v>
      </c>
      <c r="B143" s="152" t="s">
        <v>632</v>
      </c>
      <c r="C143" s="152" t="s">
        <v>632</v>
      </c>
      <c r="D143" s="171" t="s">
        <v>217</v>
      </c>
      <c r="E143" s="172" t="s">
        <v>223</v>
      </c>
      <c r="F143" s="173" t="s">
        <v>604</v>
      </c>
      <c r="G143" s="174">
        <v>2024</v>
      </c>
      <c r="H143" s="175">
        <v>50000</v>
      </c>
      <c r="I143" s="153" t="s">
        <v>471</v>
      </c>
      <c r="J143" s="153" t="s">
        <v>471</v>
      </c>
      <c r="K143" s="153" t="s">
        <v>471</v>
      </c>
      <c r="L143" s="153">
        <v>2018</v>
      </c>
      <c r="M143" s="153">
        <v>2019</v>
      </c>
      <c r="N143" s="153">
        <v>2020</v>
      </c>
      <c r="O143" s="153">
        <v>2021</v>
      </c>
      <c r="P143" s="153">
        <v>2022</v>
      </c>
      <c r="Q143" s="153">
        <v>2023</v>
      </c>
      <c r="R143" s="153">
        <v>2024</v>
      </c>
      <c r="S143" s="153" t="s">
        <v>471</v>
      </c>
      <c r="T143" s="153" t="s">
        <v>471</v>
      </c>
      <c r="U143" s="153" t="s">
        <v>471</v>
      </c>
      <c r="V143" s="153" t="s">
        <v>471</v>
      </c>
      <c r="W143" s="153" t="s">
        <v>471</v>
      </c>
      <c r="X143" s="153" t="s">
        <v>471</v>
      </c>
      <c r="Y143" s="153" t="s">
        <v>471</v>
      </c>
    </row>
    <row r="144" spans="1:25" ht="30" x14ac:dyDescent="0.25">
      <c r="A144" s="159" t="s">
        <v>636</v>
      </c>
      <c r="B144" s="143" t="s">
        <v>634</v>
      </c>
      <c r="C144" s="143" t="s">
        <v>633</v>
      </c>
      <c r="D144" s="171" t="s">
        <v>217</v>
      </c>
      <c r="E144" s="172" t="s">
        <v>218</v>
      </c>
      <c r="F144" s="173" t="s">
        <v>605</v>
      </c>
      <c r="G144" s="174">
        <v>2027</v>
      </c>
      <c r="H144" s="175">
        <v>74965</v>
      </c>
      <c r="I144" s="154" t="s">
        <v>471</v>
      </c>
      <c r="J144" s="154" t="s">
        <v>471</v>
      </c>
      <c r="K144" s="154" t="s">
        <v>471</v>
      </c>
      <c r="L144" s="154" t="s">
        <v>471</v>
      </c>
      <c r="M144" s="154" t="s">
        <v>471</v>
      </c>
      <c r="N144" s="154" t="s">
        <v>471</v>
      </c>
      <c r="O144" s="154" t="s">
        <v>471</v>
      </c>
      <c r="P144" s="154">
        <v>2022</v>
      </c>
      <c r="Q144" s="154">
        <v>2023</v>
      </c>
      <c r="R144" s="154">
        <v>2024</v>
      </c>
      <c r="S144" s="154">
        <v>2025</v>
      </c>
      <c r="T144" s="154">
        <v>2026</v>
      </c>
      <c r="U144" s="154">
        <v>2027</v>
      </c>
      <c r="V144" s="154" t="s">
        <v>471</v>
      </c>
      <c r="W144" s="154" t="s">
        <v>471</v>
      </c>
      <c r="X144" s="154" t="s">
        <v>471</v>
      </c>
      <c r="Y144" s="154" t="s">
        <v>471</v>
      </c>
    </row>
    <row r="145" spans="1:25" ht="30" x14ac:dyDescent="0.25">
      <c r="A145" s="160" t="s">
        <v>636</v>
      </c>
      <c r="B145" s="152" t="s">
        <v>632</v>
      </c>
      <c r="C145" s="152" t="s">
        <v>632</v>
      </c>
      <c r="D145" s="171" t="s">
        <v>217</v>
      </c>
      <c r="E145" s="172" t="s">
        <v>224</v>
      </c>
      <c r="F145" s="173" t="s">
        <v>606</v>
      </c>
      <c r="G145" s="174">
        <v>2024</v>
      </c>
      <c r="H145" s="175">
        <v>146000</v>
      </c>
      <c r="I145" s="153" t="s">
        <v>471</v>
      </c>
      <c r="J145" s="153" t="s">
        <v>471</v>
      </c>
      <c r="K145" s="153" t="s">
        <v>471</v>
      </c>
      <c r="L145" s="153">
        <v>2018</v>
      </c>
      <c r="M145" s="153">
        <v>2019</v>
      </c>
      <c r="N145" s="153">
        <v>2020</v>
      </c>
      <c r="O145" s="153">
        <v>2021</v>
      </c>
      <c r="P145" s="153">
        <v>2022</v>
      </c>
      <c r="Q145" s="153">
        <v>2023</v>
      </c>
      <c r="R145" s="153">
        <v>2024</v>
      </c>
      <c r="S145" s="153" t="s">
        <v>471</v>
      </c>
      <c r="T145" s="153" t="s">
        <v>471</v>
      </c>
      <c r="U145" s="153" t="s">
        <v>471</v>
      </c>
      <c r="V145" s="153" t="s">
        <v>471</v>
      </c>
      <c r="W145" s="153" t="s">
        <v>471</v>
      </c>
      <c r="X145" s="153" t="s">
        <v>471</v>
      </c>
      <c r="Y145" s="153" t="s">
        <v>471</v>
      </c>
    </row>
    <row r="146" spans="1:25" ht="30" x14ac:dyDescent="0.25">
      <c r="A146" s="159" t="s">
        <v>636</v>
      </c>
      <c r="B146" s="143" t="s">
        <v>632</v>
      </c>
      <c r="C146" s="143" t="s">
        <v>632</v>
      </c>
      <c r="D146" s="171" t="s">
        <v>217</v>
      </c>
      <c r="E146" s="172" t="s">
        <v>225</v>
      </c>
      <c r="F146" s="173" t="s">
        <v>607</v>
      </c>
      <c r="G146" s="174">
        <v>2022</v>
      </c>
      <c r="H146" s="175">
        <v>136800</v>
      </c>
      <c r="I146" s="154">
        <v>2015</v>
      </c>
      <c r="J146" s="154">
        <v>2016</v>
      </c>
      <c r="K146" s="154">
        <v>2017</v>
      </c>
      <c r="L146" s="154">
        <v>2018</v>
      </c>
      <c r="M146" s="154">
        <v>2019</v>
      </c>
      <c r="N146" s="154">
        <v>2020</v>
      </c>
      <c r="O146" s="154">
        <v>2021</v>
      </c>
      <c r="P146" s="154">
        <v>2022</v>
      </c>
      <c r="Q146" s="154" t="s">
        <v>471</v>
      </c>
      <c r="R146" s="154" t="s">
        <v>471</v>
      </c>
      <c r="S146" s="154" t="s">
        <v>471</v>
      </c>
      <c r="T146" s="154" t="s">
        <v>471</v>
      </c>
      <c r="U146" s="154" t="s">
        <v>471</v>
      </c>
      <c r="V146" s="154" t="s">
        <v>471</v>
      </c>
      <c r="W146" s="154" t="s">
        <v>471</v>
      </c>
      <c r="X146" s="154" t="s">
        <v>471</v>
      </c>
      <c r="Y146" s="154" t="s">
        <v>471</v>
      </c>
    </row>
    <row r="147" spans="1:25" ht="30" x14ac:dyDescent="0.25">
      <c r="A147" s="160" t="s">
        <v>636</v>
      </c>
      <c r="B147" s="152" t="s">
        <v>632</v>
      </c>
      <c r="C147" s="152" t="s">
        <v>633</v>
      </c>
      <c r="D147" s="171" t="s">
        <v>217</v>
      </c>
      <c r="E147" s="172" t="s">
        <v>220</v>
      </c>
      <c r="F147" s="173" t="s">
        <v>608</v>
      </c>
      <c r="G147" s="174">
        <v>2027</v>
      </c>
      <c r="H147" s="175">
        <v>72565</v>
      </c>
      <c r="I147" s="153" t="s">
        <v>471</v>
      </c>
      <c r="J147" s="153" t="s">
        <v>471</v>
      </c>
      <c r="K147" s="153" t="s">
        <v>471</v>
      </c>
      <c r="L147" s="153" t="s">
        <v>471</v>
      </c>
      <c r="M147" s="153" t="s">
        <v>471</v>
      </c>
      <c r="N147" s="153" t="s">
        <v>471</v>
      </c>
      <c r="O147" s="153">
        <v>2021</v>
      </c>
      <c r="P147" s="153">
        <v>2022</v>
      </c>
      <c r="Q147" s="153">
        <v>2023</v>
      </c>
      <c r="R147" s="153">
        <v>2024</v>
      </c>
      <c r="S147" s="153">
        <v>2025</v>
      </c>
      <c r="T147" s="153">
        <v>2026</v>
      </c>
      <c r="U147" s="153">
        <v>2027</v>
      </c>
      <c r="V147" s="153" t="s">
        <v>471</v>
      </c>
      <c r="W147" s="153" t="s">
        <v>471</v>
      </c>
      <c r="X147" s="153" t="s">
        <v>471</v>
      </c>
      <c r="Y147" s="153" t="s">
        <v>471</v>
      </c>
    </row>
    <row r="148" spans="1:25" ht="30" x14ac:dyDescent="0.25">
      <c r="A148" s="159" t="s">
        <v>636</v>
      </c>
      <c r="B148" s="143" t="s">
        <v>632</v>
      </c>
      <c r="C148" s="143" t="s">
        <v>633</v>
      </c>
      <c r="D148" s="171" t="s">
        <v>226</v>
      </c>
      <c r="E148" s="172" t="s">
        <v>227</v>
      </c>
      <c r="F148" s="173" t="s">
        <v>609</v>
      </c>
      <c r="G148" s="174">
        <v>2026</v>
      </c>
      <c r="H148" s="175">
        <v>10000</v>
      </c>
      <c r="I148" s="154" t="s">
        <v>471</v>
      </c>
      <c r="J148" s="154" t="s">
        <v>471</v>
      </c>
      <c r="K148" s="154" t="s">
        <v>471</v>
      </c>
      <c r="L148" s="154" t="s">
        <v>471</v>
      </c>
      <c r="M148" s="154" t="s">
        <v>471</v>
      </c>
      <c r="N148" s="154" t="s">
        <v>471</v>
      </c>
      <c r="O148" s="154">
        <v>2021</v>
      </c>
      <c r="P148" s="154">
        <v>2022</v>
      </c>
      <c r="Q148" s="154">
        <v>2023</v>
      </c>
      <c r="R148" s="154">
        <v>2024</v>
      </c>
      <c r="S148" s="154">
        <v>2025</v>
      </c>
      <c r="T148" s="154">
        <v>2026</v>
      </c>
      <c r="U148" s="154" t="s">
        <v>471</v>
      </c>
      <c r="V148" s="154" t="s">
        <v>471</v>
      </c>
      <c r="W148" s="154" t="s">
        <v>471</v>
      </c>
      <c r="X148" s="154" t="s">
        <v>471</v>
      </c>
      <c r="Y148" s="154" t="s">
        <v>471</v>
      </c>
    </row>
    <row r="149" spans="1:25" ht="30" x14ac:dyDescent="0.25">
      <c r="A149" s="160" t="s">
        <v>636</v>
      </c>
      <c r="B149" s="152" t="s">
        <v>632</v>
      </c>
      <c r="C149" s="152" t="s">
        <v>632</v>
      </c>
      <c r="D149" s="171" t="s">
        <v>228</v>
      </c>
      <c r="E149" s="172" t="s">
        <v>230</v>
      </c>
      <c r="F149" s="173" t="s">
        <v>610</v>
      </c>
      <c r="G149" s="174">
        <v>2022</v>
      </c>
      <c r="H149" s="175">
        <v>24400</v>
      </c>
      <c r="I149" s="153" t="s">
        <v>471</v>
      </c>
      <c r="J149" s="153" t="s">
        <v>471</v>
      </c>
      <c r="K149" s="153">
        <v>2017</v>
      </c>
      <c r="L149" s="153">
        <v>2018</v>
      </c>
      <c r="M149" s="153">
        <v>2019</v>
      </c>
      <c r="N149" s="153">
        <v>2020</v>
      </c>
      <c r="O149" s="153">
        <v>2021</v>
      </c>
      <c r="P149" s="153">
        <v>2022</v>
      </c>
      <c r="Q149" s="153" t="s">
        <v>471</v>
      </c>
      <c r="R149" s="153" t="s">
        <v>471</v>
      </c>
      <c r="S149" s="153" t="s">
        <v>471</v>
      </c>
      <c r="T149" s="153" t="s">
        <v>471</v>
      </c>
      <c r="U149" s="153" t="s">
        <v>471</v>
      </c>
      <c r="V149" s="153" t="s">
        <v>471</v>
      </c>
      <c r="W149" s="153" t="s">
        <v>471</v>
      </c>
      <c r="X149" s="153" t="s">
        <v>471</v>
      </c>
      <c r="Y149" s="153" t="s">
        <v>471</v>
      </c>
    </row>
    <row r="150" spans="1:25" ht="30" x14ac:dyDescent="0.25">
      <c r="A150" s="159" t="s">
        <v>636</v>
      </c>
      <c r="B150" s="143" t="s">
        <v>632</v>
      </c>
      <c r="C150" s="143" t="s">
        <v>632</v>
      </c>
      <c r="D150" s="171" t="s">
        <v>228</v>
      </c>
      <c r="E150" s="172" t="s">
        <v>231</v>
      </c>
      <c r="F150" s="173" t="s">
        <v>611</v>
      </c>
      <c r="G150" s="174">
        <v>2022</v>
      </c>
      <c r="H150" s="175">
        <v>24400</v>
      </c>
      <c r="I150" s="154" t="s">
        <v>471</v>
      </c>
      <c r="J150" s="154" t="s">
        <v>471</v>
      </c>
      <c r="K150" s="154">
        <v>2017</v>
      </c>
      <c r="L150" s="154">
        <v>2018</v>
      </c>
      <c r="M150" s="154">
        <v>2019</v>
      </c>
      <c r="N150" s="154">
        <v>2020</v>
      </c>
      <c r="O150" s="154">
        <v>2021</v>
      </c>
      <c r="P150" s="154">
        <v>2022</v>
      </c>
      <c r="Q150" s="154" t="s">
        <v>471</v>
      </c>
      <c r="R150" s="154" t="s">
        <v>471</v>
      </c>
      <c r="S150" s="154" t="s">
        <v>471</v>
      </c>
      <c r="T150" s="154" t="s">
        <v>471</v>
      </c>
      <c r="U150" s="154" t="s">
        <v>471</v>
      </c>
      <c r="V150" s="154" t="s">
        <v>471</v>
      </c>
      <c r="W150" s="154" t="s">
        <v>471</v>
      </c>
      <c r="X150" s="154" t="s">
        <v>471</v>
      </c>
      <c r="Y150" s="154" t="s">
        <v>471</v>
      </c>
    </row>
    <row r="151" spans="1:25" ht="30" x14ac:dyDescent="0.25">
      <c r="A151" s="160" t="s">
        <v>636</v>
      </c>
      <c r="B151" s="152" t="s">
        <v>632</v>
      </c>
      <c r="C151" s="152" t="s">
        <v>632</v>
      </c>
      <c r="D151" s="171" t="s">
        <v>228</v>
      </c>
      <c r="E151" s="172" t="s">
        <v>232</v>
      </c>
      <c r="F151" s="173" t="s">
        <v>612</v>
      </c>
      <c r="G151" s="174">
        <v>2026</v>
      </c>
      <c r="H151" s="175">
        <v>10000</v>
      </c>
      <c r="I151" s="153" t="s">
        <v>471</v>
      </c>
      <c r="J151" s="153" t="s">
        <v>471</v>
      </c>
      <c r="K151" s="153" t="s">
        <v>471</v>
      </c>
      <c r="L151" s="153" t="s">
        <v>471</v>
      </c>
      <c r="M151" s="153" t="s">
        <v>471</v>
      </c>
      <c r="N151" s="153">
        <v>2020</v>
      </c>
      <c r="O151" s="153">
        <v>2021</v>
      </c>
      <c r="P151" s="153">
        <v>2022</v>
      </c>
      <c r="Q151" s="153">
        <v>2023</v>
      </c>
      <c r="R151" s="153">
        <v>2024</v>
      </c>
      <c r="S151" s="153">
        <v>2025</v>
      </c>
      <c r="T151" s="153">
        <v>2026</v>
      </c>
      <c r="U151" s="153" t="s">
        <v>471</v>
      </c>
      <c r="V151" s="153" t="s">
        <v>471</v>
      </c>
      <c r="W151" s="153" t="s">
        <v>471</v>
      </c>
      <c r="X151" s="153" t="s">
        <v>471</v>
      </c>
      <c r="Y151" s="153" t="s">
        <v>471</v>
      </c>
    </row>
    <row r="152" spans="1:25" ht="30" x14ac:dyDescent="0.25">
      <c r="A152" s="159" t="s">
        <v>636</v>
      </c>
      <c r="B152" s="143" t="s">
        <v>632</v>
      </c>
      <c r="C152" s="143" t="s">
        <v>633</v>
      </c>
      <c r="D152" s="171" t="s">
        <v>228</v>
      </c>
      <c r="E152" s="172" t="s">
        <v>229</v>
      </c>
      <c r="F152" s="173" t="s">
        <v>613</v>
      </c>
      <c r="G152" s="174">
        <v>2025</v>
      </c>
      <c r="H152" s="175">
        <v>27000</v>
      </c>
      <c r="I152" s="154" t="s">
        <v>471</v>
      </c>
      <c r="J152" s="154" t="s">
        <v>471</v>
      </c>
      <c r="K152" s="154" t="s">
        <v>471</v>
      </c>
      <c r="L152" s="154" t="s">
        <v>471</v>
      </c>
      <c r="M152" s="154" t="s">
        <v>471</v>
      </c>
      <c r="N152" s="154" t="s">
        <v>471</v>
      </c>
      <c r="O152" s="154">
        <v>2021</v>
      </c>
      <c r="P152" s="154">
        <v>2022</v>
      </c>
      <c r="Q152" s="154">
        <v>2023</v>
      </c>
      <c r="R152" s="154">
        <v>2024</v>
      </c>
      <c r="S152" s="154">
        <v>2025</v>
      </c>
      <c r="T152" s="154" t="s">
        <v>471</v>
      </c>
      <c r="U152" s="154" t="s">
        <v>471</v>
      </c>
      <c r="V152" s="154" t="s">
        <v>471</v>
      </c>
      <c r="W152" s="154" t="s">
        <v>471</v>
      </c>
      <c r="X152" s="154" t="s">
        <v>471</v>
      </c>
      <c r="Y152" s="154" t="s">
        <v>471</v>
      </c>
    </row>
    <row r="153" spans="1:25" ht="30" x14ac:dyDescent="0.25">
      <c r="A153" s="160" t="s">
        <v>636</v>
      </c>
      <c r="B153" s="152" t="s">
        <v>632</v>
      </c>
      <c r="C153" s="152" t="s">
        <v>632</v>
      </c>
      <c r="D153" s="171" t="s">
        <v>233</v>
      </c>
      <c r="E153" s="172" t="s">
        <v>234</v>
      </c>
      <c r="F153" s="173" t="s">
        <v>614</v>
      </c>
      <c r="G153" s="174">
        <v>2026</v>
      </c>
      <c r="H153" s="175">
        <v>10000</v>
      </c>
      <c r="I153" s="153" t="s">
        <v>471</v>
      </c>
      <c r="J153" s="153" t="s">
        <v>471</v>
      </c>
      <c r="K153" s="153" t="s">
        <v>471</v>
      </c>
      <c r="L153" s="153" t="s">
        <v>471</v>
      </c>
      <c r="M153" s="153" t="s">
        <v>471</v>
      </c>
      <c r="N153" s="153">
        <v>2020</v>
      </c>
      <c r="O153" s="153">
        <v>2021</v>
      </c>
      <c r="P153" s="153">
        <v>2022</v>
      </c>
      <c r="Q153" s="153">
        <v>2023</v>
      </c>
      <c r="R153" s="153">
        <v>2024</v>
      </c>
      <c r="S153" s="153">
        <v>2025</v>
      </c>
      <c r="T153" s="153">
        <v>2026</v>
      </c>
      <c r="U153" s="153" t="s">
        <v>471</v>
      </c>
      <c r="V153" s="153" t="s">
        <v>471</v>
      </c>
      <c r="W153" s="153" t="s">
        <v>471</v>
      </c>
      <c r="X153" s="153" t="s">
        <v>471</v>
      </c>
      <c r="Y153" s="153" t="s">
        <v>471</v>
      </c>
    </row>
    <row r="154" spans="1:25" ht="30" x14ac:dyDescent="0.25">
      <c r="A154" s="159" t="s">
        <v>636</v>
      </c>
      <c r="B154" s="143" t="s">
        <v>632</v>
      </c>
      <c r="C154" s="143" t="s">
        <v>632</v>
      </c>
      <c r="D154" s="171" t="s">
        <v>233</v>
      </c>
      <c r="E154" s="172" t="s">
        <v>235</v>
      </c>
      <c r="F154" s="173" t="s">
        <v>615</v>
      </c>
      <c r="G154" s="174">
        <v>2022</v>
      </c>
      <c r="H154" s="175">
        <v>10000</v>
      </c>
      <c r="I154" s="154" t="s">
        <v>471</v>
      </c>
      <c r="J154" s="154" t="s">
        <v>471</v>
      </c>
      <c r="K154" s="154">
        <v>2017</v>
      </c>
      <c r="L154" s="154">
        <v>2018</v>
      </c>
      <c r="M154" s="154">
        <v>2019</v>
      </c>
      <c r="N154" s="154">
        <v>2020</v>
      </c>
      <c r="O154" s="154">
        <v>2021</v>
      </c>
      <c r="P154" s="154">
        <v>2022</v>
      </c>
      <c r="Q154" s="154" t="s">
        <v>471</v>
      </c>
      <c r="R154" s="154" t="s">
        <v>471</v>
      </c>
      <c r="S154" s="154" t="s">
        <v>471</v>
      </c>
      <c r="T154" s="154" t="s">
        <v>471</v>
      </c>
      <c r="U154" s="154" t="s">
        <v>471</v>
      </c>
      <c r="V154" s="154" t="s">
        <v>471</v>
      </c>
      <c r="W154" s="154" t="s">
        <v>471</v>
      </c>
      <c r="X154" s="154" t="s">
        <v>471</v>
      </c>
      <c r="Y154" s="154" t="s">
        <v>471</v>
      </c>
    </row>
    <row r="155" spans="1:25" ht="30" x14ac:dyDescent="0.25">
      <c r="A155" s="160" t="s">
        <v>636</v>
      </c>
      <c r="B155" s="152" t="s">
        <v>632</v>
      </c>
      <c r="C155" s="152" t="s">
        <v>632</v>
      </c>
      <c r="D155" s="171" t="s">
        <v>233</v>
      </c>
      <c r="E155" s="172" t="s">
        <v>236</v>
      </c>
      <c r="F155" s="173" t="s">
        <v>616</v>
      </c>
      <c r="G155" s="174">
        <v>2022</v>
      </c>
      <c r="H155" s="175">
        <v>10000</v>
      </c>
      <c r="I155" s="153" t="s">
        <v>471</v>
      </c>
      <c r="J155" s="153" t="s">
        <v>471</v>
      </c>
      <c r="K155" s="153">
        <v>2017</v>
      </c>
      <c r="L155" s="153">
        <v>2018</v>
      </c>
      <c r="M155" s="153">
        <v>2019</v>
      </c>
      <c r="N155" s="153">
        <v>2020</v>
      </c>
      <c r="O155" s="153">
        <v>2021</v>
      </c>
      <c r="P155" s="153">
        <v>2022</v>
      </c>
      <c r="Q155" s="153" t="s">
        <v>471</v>
      </c>
      <c r="R155" s="153" t="s">
        <v>471</v>
      </c>
      <c r="S155" s="153" t="s">
        <v>471</v>
      </c>
      <c r="T155" s="153" t="s">
        <v>471</v>
      </c>
      <c r="U155" s="153" t="s">
        <v>471</v>
      </c>
      <c r="V155" s="153" t="s">
        <v>471</v>
      </c>
      <c r="W155" s="153" t="s">
        <v>471</v>
      </c>
      <c r="X155" s="153" t="s">
        <v>471</v>
      </c>
      <c r="Y155" s="153" t="s">
        <v>471</v>
      </c>
    </row>
    <row r="156" spans="1:25" ht="30" x14ac:dyDescent="0.25">
      <c r="A156" s="159" t="s">
        <v>636</v>
      </c>
      <c r="B156" s="143" t="s">
        <v>632</v>
      </c>
      <c r="C156" s="143" t="s">
        <v>632</v>
      </c>
      <c r="D156" s="171" t="s">
        <v>233</v>
      </c>
      <c r="E156" s="172" t="s">
        <v>237</v>
      </c>
      <c r="F156" s="173" t="s">
        <v>617</v>
      </c>
      <c r="G156" s="174">
        <v>2025</v>
      </c>
      <c r="H156" s="175">
        <v>10000</v>
      </c>
      <c r="I156" s="154" t="s">
        <v>471</v>
      </c>
      <c r="J156" s="154" t="s">
        <v>471</v>
      </c>
      <c r="K156" s="154" t="s">
        <v>471</v>
      </c>
      <c r="L156" s="154" t="s">
        <v>471</v>
      </c>
      <c r="M156" s="154" t="s">
        <v>471</v>
      </c>
      <c r="N156" s="154">
        <v>2020</v>
      </c>
      <c r="O156" s="154">
        <v>2021</v>
      </c>
      <c r="P156" s="154">
        <v>2022</v>
      </c>
      <c r="Q156" s="154">
        <v>2023</v>
      </c>
      <c r="R156" s="154">
        <v>2024</v>
      </c>
      <c r="S156" s="154">
        <v>2025</v>
      </c>
      <c r="T156" s="154" t="s">
        <v>471</v>
      </c>
      <c r="U156" s="154" t="s">
        <v>471</v>
      </c>
      <c r="V156" s="154" t="s">
        <v>471</v>
      </c>
      <c r="W156" s="154" t="s">
        <v>471</v>
      </c>
      <c r="X156" s="154" t="s">
        <v>471</v>
      </c>
      <c r="Y156" s="154" t="s">
        <v>471</v>
      </c>
    </row>
    <row r="157" spans="1:25" ht="30" x14ac:dyDescent="0.25">
      <c r="A157" s="160" t="s">
        <v>636</v>
      </c>
      <c r="B157" s="152" t="s">
        <v>632</v>
      </c>
      <c r="C157" s="152" t="s">
        <v>632</v>
      </c>
      <c r="D157" s="171" t="s">
        <v>238</v>
      </c>
      <c r="E157" s="172" t="s">
        <v>181</v>
      </c>
      <c r="F157" s="173" t="s">
        <v>618</v>
      </c>
      <c r="G157" s="174">
        <v>2024</v>
      </c>
      <c r="H157" s="175">
        <v>10000</v>
      </c>
      <c r="I157" s="153" t="s">
        <v>471</v>
      </c>
      <c r="J157" s="153" t="s">
        <v>471</v>
      </c>
      <c r="K157" s="153" t="s">
        <v>471</v>
      </c>
      <c r="L157" s="153" t="s">
        <v>471</v>
      </c>
      <c r="M157" s="153" t="s">
        <v>471</v>
      </c>
      <c r="N157" s="153">
        <v>2020</v>
      </c>
      <c r="O157" s="153">
        <v>2021</v>
      </c>
      <c r="P157" s="153">
        <v>2022</v>
      </c>
      <c r="Q157" s="153">
        <v>2023</v>
      </c>
      <c r="R157" s="153">
        <v>2024</v>
      </c>
      <c r="S157" s="153" t="s">
        <v>471</v>
      </c>
      <c r="T157" s="153" t="s">
        <v>471</v>
      </c>
      <c r="U157" s="153" t="s">
        <v>471</v>
      </c>
      <c r="V157" s="153" t="s">
        <v>471</v>
      </c>
      <c r="W157" s="153" t="s">
        <v>471</v>
      </c>
      <c r="X157" s="153" t="s">
        <v>471</v>
      </c>
      <c r="Y157" s="153" t="s">
        <v>471</v>
      </c>
    </row>
    <row r="158" spans="1:25" ht="30" x14ac:dyDescent="0.25">
      <c r="A158" s="159" t="s">
        <v>636</v>
      </c>
      <c r="B158" s="143" t="s">
        <v>632</v>
      </c>
      <c r="C158" s="143" t="s">
        <v>633</v>
      </c>
      <c r="D158" s="171" t="s">
        <v>238</v>
      </c>
      <c r="E158" s="172" t="s">
        <v>239</v>
      </c>
      <c r="F158" s="173" t="s">
        <v>619</v>
      </c>
      <c r="G158" s="174">
        <v>2025</v>
      </c>
      <c r="H158" s="175">
        <v>10000</v>
      </c>
      <c r="I158" s="154" t="s">
        <v>471</v>
      </c>
      <c r="J158" s="154" t="s">
        <v>471</v>
      </c>
      <c r="K158" s="154" t="s">
        <v>471</v>
      </c>
      <c r="L158" s="154" t="s">
        <v>471</v>
      </c>
      <c r="M158" s="154" t="s">
        <v>471</v>
      </c>
      <c r="N158" s="154" t="s">
        <v>471</v>
      </c>
      <c r="O158" s="154">
        <v>2021</v>
      </c>
      <c r="P158" s="154">
        <v>2022</v>
      </c>
      <c r="Q158" s="154">
        <v>2023</v>
      </c>
      <c r="R158" s="154">
        <v>2024</v>
      </c>
      <c r="S158" s="154">
        <v>2025</v>
      </c>
      <c r="T158" s="154" t="s">
        <v>471</v>
      </c>
      <c r="U158" s="154" t="s">
        <v>471</v>
      </c>
      <c r="V158" s="154" t="s">
        <v>471</v>
      </c>
      <c r="W158" s="154" t="s">
        <v>471</v>
      </c>
      <c r="X158" s="154" t="s">
        <v>471</v>
      </c>
      <c r="Y158" s="154" t="s">
        <v>471</v>
      </c>
    </row>
    <row r="159" spans="1:25" ht="30" x14ac:dyDescent="0.25">
      <c r="A159" s="160" t="s">
        <v>636</v>
      </c>
      <c r="B159" s="152" t="s">
        <v>632</v>
      </c>
      <c r="C159" s="152" t="s">
        <v>633</v>
      </c>
      <c r="D159" s="171" t="s">
        <v>240</v>
      </c>
      <c r="E159" s="172" t="s">
        <v>241</v>
      </c>
      <c r="F159" s="173" t="s">
        <v>620</v>
      </c>
      <c r="G159" s="174">
        <v>2027</v>
      </c>
      <c r="H159" s="175">
        <v>10000</v>
      </c>
      <c r="I159" s="153" t="s">
        <v>471</v>
      </c>
      <c r="J159" s="153" t="s">
        <v>471</v>
      </c>
      <c r="K159" s="153" t="s">
        <v>471</v>
      </c>
      <c r="L159" s="153" t="s">
        <v>471</v>
      </c>
      <c r="M159" s="153" t="s">
        <v>471</v>
      </c>
      <c r="N159" s="153" t="s">
        <v>471</v>
      </c>
      <c r="O159" s="153">
        <v>2021</v>
      </c>
      <c r="P159" s="153">
        <v>2022</v>
      </c>
      <c r="Q159" s="153">
        <v>2023</v>
      </c>
      <c r="R159" s="153">
        <v>2024</v>
      </c>
      <c r="S159" s="153">
        <v>2025</v>
      </c>
      <c r="T159" s="153">
        <v>2026</v>
      </c>
      <c r="U159" s="153">
        <v>2027</v>
      </c>
      <c r="V159" s="153" t="s">
        <v>471</v>
      </c>
      <c r="W159" s="153" t="s">
        <v>471</v>
      </c>
      <c r="X159" s="153" t="s">
        <v>471</v>
      </c>
      <c r="Y159" s="153" t="s">
        <v>471</v>
      </c>
    </row>
    <row r="160" spans="1:25" ht="30" x14ac:dyDescent="0.25">
      <c r="A160" s="159" t="s">
        <v>636</v>
      </c>
      <c r="B160" s="143" t="s">
        <v>632</v>
      </c>
      <c r="C160" s="143" t="s">
        <v>632</v>
      </c>
      <c r="D160" s="171" t="s">
        <v>240</v>
      </c>
      <c r="E160" s="172" t="s">
        <v>242</v>
      </c>
      <c r="F160" s="173" t="s">
        <v>621</v>
      </c>
      <c r="G160" s="174">
        <v>2025</v>
      </c>
      <c r="H160" s="175">
        <v>10000</v>
      </c>
      <c r="I160" s="154" t="s">
        <v>471</v>
      </c>
      <c r="J160" s="154" t="s">
        <v>471</v>
      </c>
      <c r="K160" s="154">
        <v>2017</v>
      </c>
      <c r="L160" s="154">
        <v>2018</v>
      </c>
      <c r="M160" s="154">
        <v>2019</v>
      </c>
      <c r="N160" s="154">
        <v>2020</v>
      </c>
      <c r="O160" s="154">
        <v>2021</v>
      </c>
      <c r="P160" s="154">
        <v>2022</v>
      </c>
      <c r="Q160" s="154">
        <v>2023</v>
      </c>
      <c r="R160" s="154">
        <v>2024</v>
      </c>
      <c r="S160" s="154">
        <v>2025</v>
      </c>
      <c r="T160" s="154" t="s">
        <v>471</v>
      </c>
      <c r="U160" s="154" t="s">
        <v>471</v>
      </c>
      <c r="V160" s="154" t="s">
        <v>471</v>
      </c>
      <c r="W160" s="154" t="s">
        <v>471</v>
      </c>
      <c r="X160" s="154" t="s">
        <v>471</v>
      </c>
      <c r="Y160" s="154" t="s">
        <v>471</v>
      </c>
    </row>
    <row r="161" spans="1:25" ht="30" x14ac:dyDescent="0.25">
      <c r="A161" s="160" t="s">
        <v>636</v>
      </c>
      <c r="B161" s="152" t="s">
        <v>632</v>
      </c>
      <c r="C161" s="152" t="s">
        <v>632</v>
      </c>
      <c r="D161" s="171" t="s">
        <v>240</v>
      </c>
      <c r="E161" s="172" t="s">
        <v>243</v>
      </c>
      <c r="F161" s="173" t="s">
        <v>622</v>
      </c>
      <c r="G161" s="174">
        <v>2025</v>
      </c>
      <c r="H161" s="175">
        <v>10000</v>
      </c>
      <c r="I161" s="153" t="s">
        <v>471</v>
      </c>
      <c r="J161" s="153" t="s">
        <v>471</v>
      </c>
      <c r="K161" s="153">
        <v>2017</v>
      </c>
      <c r="L161" s="153">
        <v>2018</v>
      </c>
      <c r="M161" s="153">
        <v>2019</v>
      </c>
      <c r="N161" s="153">
        <v>2020</v>
      </c>
      <c r="O161" s="153">
        <v>2021</v>
      </c>
      <c r="P161" s="153">
        <v>2022</v>
      </c>
      <c r="Q161" s="153">
        <v>2023</v>
      </c>
      <c r="R161" s="153">
        <v>2024</v>
      </c>
      <c r="S161" s="153">
        <v>2025</v>
      </c>
      <c r="T161" s="153" t="s">
        <v>471</v>
      </c>
      <c r="U161" s="153" t="s">
        <v>471</v>
      </c>
      <c r="V161" s="153" t="s">
        <v>471</v>
      </c>
      <c r="W161" s="153" t="s">
        <v>471</v>
      </c>
      <c r="X161" s="153" t="s">
        <v>471</v>
      </c>
      <c r="Y161" s="153" t="s">
        <v>471</v>
      </c>
    </row>
    <row r="162" spans="1:25" ht="30" x14ac:dyDescent="0.25">
      <c r="A162" s="159" t="s">
        <v>636</v>
      </c>
      <c r="B162" s="143" t="s">
        <v>632</v>
      </c>
      <c r="C162" s="143" t="s">
        <v>632</v>
      </c>
      <c r="D162" s="171" t="s">
        <v>240</v>
      </c>
      <c r="E162" s="172" t="s">
        <v>244</v>
      </c>
      <c r="F162" s="173" t="s">
        <v>623</v>
      </c>
      <c r="G162" s="174">
        <v>2025</v>
      </c>
      <c r="H162" s="175">
        <v>10000</v>
      </c>
      <c r="I162" s="154" t="s">
        <v>471</v>
      </c>
      <c r="J162" s="154" t="s">
        <v>471</v>
      </c>
      <c r="K162" s="154">
        <v>2017</v>
      </c>
      <c r="L162" s="154">
        <v>2018</v>
      </c>
      <c r="M162" s="154">
        <v>2019</v>
      </c>
      <c r="N162" s="154">
        <v>2020</v>
      </c>
      <c r="O162" s="154">
        <v>2021</v>
      </c>
      <c r="P162" s="154">
        <v>2022</v>
      </c>
      <c r="Q162" s="154">
        <v>2023</v>
      </c>
      <c r="R162" s="154">
        <v>2024</v>
      </c>
      <c r="S162" s="154">
        <v>2025</v>
      </c>
      <c r="T162" s="154" t="s">
        <v>471</v>
      </c>
      <c r="U162" s="154" t="s">
        <v>471</v>
      </c>
      <c r="V162" s="154" t="s">
        <v>471</v>
      </c>
      <c r="W162" s="154" t="s">
        <v>471</v>
      </c>
      <c r="X162" s="154" t="s">
        <v>471</v>
      </c>
      <c r="Y162" s="154" t="s">
        <v>471</v>
      </c>
    </row>
    <row r="163" spans="1:25" ht="30" x14ac:dyDescent="0.25">
      <c r="A163" s="160" t="s">
        <v>636</v>
      </c>
      <c r="B163" s="152" t="s">
        <v>632</v>
      </c>
      <c r="C163" s="152" t="s">
        <v>632</v>
      </c>
      <c r="D163" s="171" t="s">
        <v>245</v>
      </c>
      <c r="E163" s="172" t="s">
        <v>246</v>
      </c>
      <c r="F163" s="173" t="s">
        <v>624</v>
      </c>
      <c r="G163" s="174">
        <v>2024</v>
      </c>
      <c r="H163" s="175">
        <v>10000</v>
      </c>
      <c r="I163" s="153" t="s">
        <v>471</v>
      </c>
      <c r="J163" s="153" t="s">
        <v>471</v>
      </c>
      <c r="K163" s="153" t="s">
        <v>471</v>
      </c>
      <c r="L163" s="153" t="s">
        <v>471</v>
      </c>
      <c r="M163" s="153">
        <v>2019</v>
      </c>
      <c r="N163" s="153">
        <v>2020</v>
      </c>
      <c r="O163" s="153">
        <v>2021</v>
      </c>
      <c r="P163" s="153">
        <v>2022</v>
      </c>
      <c r="Q163" s="153">
        <v>2023</v>
      </c>
      <c r="R163" s="153">
        <v>2024</v>
      </c>
      <c r="S163" s="153" t="s">
        <v>471</v>
      </c>
      <c r="T163" s="153" t="s">
        <v>471</v>
      </c>
      <c r="U163" s="153" t="s">
        <v>471</v>
      </c>
      <c r="V163" s="153" t="s">
        <v>471</v>
      </c>
      <c r="W163" s="153" t="s">
        <v>471</v>
      </c>
      <c r="X163" s="153" t="s">
        <v>471</v>
      </c>
      <c r="Y163" s="153" t="s">
        <v>471</v>
      </c>
    </row>
    <row r="164" spans="1:25" ht="30" x14ac:dyDescent="0.25">
      <c r="A164" s="159" t="s">
        <v>636</v>
      </c>
      <c r="B164" s="143" t="s">
        <v>632</v>
      </c>
      <c r="C164" s="143" t="s">
        <v>632</v>
      </c>
      <c r="D164" s="171" t="s">
        <v>245</v>
      </c>
      <c r="E164" s="172" t="s">
        <v>187</v>
      </c>
      <c r="F164" s="173" t="s">
        <v>625</v>
      </c>
      <c r="G164" s="174">
        <v>2026</v>
      </c>
      <c r="H164" s="175">
        <v>10000</v>
      </c>
      <c r="I164" s="154" t="s">
        <v>471</v>
      </c>
      <c r="J164" s="154" t="s">
        <v>471</v>
      </c>
      <c r="K164" s="154" t="s">
        <v>471</v>
      </c>
      <c r="L164" s="154" t="s">
        <v>471</v>
      </c>
      <c r="M164" s="154" t="s">
        <v>471</v>
      </c>
      <c r="N164" s="154">
        <v>2020</v>
      </c>
      <c r="O164" s="154">
        <v>2021</v>
      </c>
      <c r="P164" s="154">
        <v>2022</v>
      </c>
      <c r="Q164" s="154">
        <v>2023</v>
      </c>
      <c r="R164" s="154">
        <v>2024</v>
      </c>
      <c r="S164" s="154">
        <v>2025</v>
      </c>
      <c r="T164" s="154">
        <v>2026</v>
      </c>
      <c r="U164" s="154" t="s">
        <v>471</v>
      </c>
      <c r="V164" s="154" t="s">
        <v>471</v>
      </c>
      <c r="W164" s="154" t="s">
        <v>471</v>
      </c>
      <c r="X164" s="154" t="s">
        <v>471</v>
      </c>
      <c r="Y164" s="154" t="s">
        <v>471</v>
      </c>
    </row>
    <row r="165" spans="1:25" ht="30" x14ac:dyDescent="0.25">
      <c r="A165" s="161" t="s">
        <v>636</v>
      </c>
      <c r="B165" s="155" t="s">
        <v>632</v>
      </c>
      <c r="C165" s="155" t="s">
        <v>632</v>
      </c>
      <c r="D165" s="181" t="s">
        <v>245</v>
      </c>
      <c r="E165" s="182" t="s">
        <v>247</v>
      </c>
      <c r="F165" s="183" t="s">
        <v>626</v>
      </c>
      <c r="G165" s="184">
        <v>2023</v>
      </c>
      <c r="H165" s="185">
        <v>10000</v>
      </c>
      <c r="I165" s="156" t="s">
        <v>471</v>
      </c>
      <c r="J165" s="156" t="s">
        <v>471</v>
      </c>
      <c r="K165" s="156" t="s">
        <v>471</v>
      </c>
      <c r="L165" s="156">
        <v>2018</v>
      </c>
      <c r="M165" s="156">
        <v>2019</v>
      </c>
      <c r="N165" s="156">
        <v>2020</v>
      </c>
      <c r="O165" s="156">
        <v>2021</v>
      </c>
      <c r="P165" s="156">
        <v>2022</v>
      </c>
      <c r="Q165" s="156">
        <v>2023</v>
      </c>
      <c r="R165" s="156" t="s">
        <v>471</v>
      </c>
      <c r="S165" s="156" t="s">
        <v>471</v>
      </c>
      <c r="T165" s="156" t="s">
        <v>471</v>
      </c>
      <c r="U165" s="156" t="s">
        <v>471</v>
      </c>
      <c r="V165" s="156" t="s">
        <v>471</v>
      </c>
      <c r="W165" s="156" t="s">
        <v>471</v>
      </c>
      <c r="X165" s="156" t="s">
        <v>471</v>
      </c>
      <c r="Y165" s="156" t="s">
        <v>471</v>
      </c>
    </row>
  </sheetData>
  <sheetProtection algorithmName="SHA-512" hashValue="oxjKFwCQ1xvjX2OYOO9FKn9rwsUC4yq03J2xF98IXyBRiMVI4Z26s/1ggGWdLvmzp1XoVAwudlU7x6B1XLK+SQ==" saltValue="B8RSrZHREqt5Kky1ylREBA==" spinCount="100000" sheet="1" objects="1" scenarios="1" sort="0" autoFilter="0"/>
  <mergeCells count="3">
    <mergeCell ref="D2:K2"/>
    <mergeCell ref="D3:K3"/>
    <mergeCell ref="M2:Y3"/>
  </mergeCells>
  <conditionalFormatting sqref="I6:Y165">
    <cfRule type="expression" dxfId="4" priority="1" stopIfTrue="1">
      <formula>$B6="n"</formula>
    </cfRule>
    <cfRule type="containsBlanks" dxfId="3" priority="2">
      <formula>LEN(TRIM(I6))=0</formula>
    </cfRule>
    <cfRule type="expression" dxfId="2" priority="3">
      <formula>$C6="n"</formula>
    </cfRule>
    <cfRule type="expression" dxfId="1" priority="4">
      <formula>$C6="y"</formula>
    </cfRule>
  </conditionalFormatting>
  <pageMargins left="0.25" right="0.25" top="0.35" bottom="0.33" header="0.19" footer="0.18"/>
  <pageSetup scale="30" fitToHeight="4" orientation="landscape" cellComments="asDisplayed" r:id="rId1"/>
  <headerFooter>
    <oddHeader>&amp;L&amp;14New Faculty Startups&amp;R&amp;14&amp;D</oddHeader>
    <oddFooter>&amp;L&amp;Z&amp;F&amp;R&amp;P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31DAB-9EA0-4DC2-BA92-ACF923EA450D}">
  <sheetPr codeName="Sheet4">
    <pageSetUpPr fitToPage="1"/>
  </sheetPr>
  <dimension ref="A1:D45"/>
  <sheetViews>
    <sheetView zoomScale="80" zoomScaleNormal="80" workbookViewId="0">
      <pane ySplit="3" topLeftCell="A4" activePane="bottomLeft" state="frozen"/>
      <selection pane="bottomLeft" activeCell="E16" sqref="E16"/>
    </sheetView>
  </sheetViews>
  <sheetFormatPr defaultColWidth="51.5703125" defaultRowHeight="15" x14ac:dyDescent="0.25"/>
  <cols>
    <col min="1" max="1" width="14.7109375" customWidth="1"/>
    <col min="2" max="2" width="35.5703125" customWidth="1"/>
    <col min="3" max="3" width="95" customWidth="1"/>
    <col min="4" max="4" width="22.7109375" customWidth="1"/>
  </cols>
  <sheetData>
    <row r="1" spans="1:4" ht="20.25" customHeight="1" x14ac:dyDescent="0.25">
      <c r="A1" s="170" t="s">
        <v>682</v>
      </c>
    </row>
    <row r="2" spans="1:4" ht="177.75" customHeight="1" x14ac:dyDescent="0.25">
      <c r="A2" s="194" t="s">
        <v>683</v>
      </c>
      <c r="B2" s="194"/>
      <c r="C2" s="194"/>
      <c r="D2" s="194"/>
    </row>
    <row r="3" spans="1:4" s="146" customFormat="1" ht="70.5" customHeight="1" x14ac:dyDescent="0.25">
      <c r="A3" s="48" t="s">
        <v>444</v>
      </c>
      <c r="B3" s="48" t="s">
        <v>445</v>
      </c>
      <c r="C3" s="49" t="s">
        <v>639</v>
      </c>
      <c r="D3" s="49" t="s">
        <v>640</v>
      </c>
    </row>
    <row r="4" spans="1:4" ht="30" x14ac:dyDescent="0.25">
      <c r="A4" s="190" t="s">
        <v>69</v>
      </c>
      <c r="B4" s="191" t="s">
        <v>248</v>
      </c>
      <c r="C4" s="140" t="s">
        <v>644</v>
      </c>
      <c r="D4" s="192">
        <v>12000</v>
      </c>
    </row>
    <row r="5" spans="1:4" ht="30" x14ac:dyDescent="0.25">
      <c r="A5" s="139" t="s">
        <v>69</v>
      </c>
      <c r="B5" s="191" t="s">
        <v>249</v>
      </c>
      <c r="C5" s="140" t="s">
        <v>645</v>
      </c>
      <c r="D5" s="141">
        <v>15000</v>
      </c>
    </row>
    <row r="6" spans="1:4" ht="30" x14ac:dyDescent="0.25">
      <c r="A6" s="139" t="s">
        <v>69</v>
      </c>
      <c r="B6" s="191" t="s">
        <v>250</v>
      </c>
      <c r="C6" s="140" t="s">
        <v>650</v>
      </c>
      <c r="D6" s="141">
        <v>7379.26</v>
      </c>
    </row>
    <row r="7" spans="1:4" ht="30" x14ac:dyDescent="0.25">
      <c r="A7" s="139" t="s">
        <v>69</v>
      </c>
      <c r="B7" s="191" t="s">
        <v>251</v>
      </c>
      <c r="C7" s="140" t="s">
        <v>673</v>
      </c>
      <c r="D7" s="141">
        <v>10000</v>
      </c>
    </row>
    <row r="8" spans="1:4" ht="30" x14ac:dyDescent="0.25">
      <c r="A8" s="139" t="s">
        <v>75</v>
      </c>
      <c r="B8" s="191" t="s">
        <v>252</v>
      </c>
      <c r="C8" s="140" t="s">
        <v>670</v>
      </c>
      <c r="D8" s="141">
        <v>2541</v>
      </c>
    </row>
    <row r="9" spans="1:4" ht="30" x14ac:dyDescent="0.25">
      <c r="A9" s="139" t="s">
        <v>75</v>
      </c>
      <c r="B9" s="191" t="s">
        <v>253</v>
      </c>
      <c r="C9" s="140" t="s">
        <v>671</v>
      </c>
      <c r="D9" s="141">
        <v>2427.81</v>
      </c>
    </row>
    <row r="10" spans="1:4" ht="30" x14ac:dyDescent="0.25">
      <c r="A10" s="139" t="s">
        <v>85</v>
      </c>
      <c r="B10" s="191" t="s">
        <v>254</v>
      </c>
      <c r="C10" s="140" t="s">
        <v>651</v>
      </c>
      <c r="D10" s="141">
        <v>13333</v>
      </c>
    </row>
    <row r="11" spans="1:4" ht="30" x14ac:dyDescent="0.25">
      <c r="A11" s="139" t="s">
        <v>97</v>
      </c>
      <c r="B11" s="191" t="s">
        <v>255</v>
      </c>
      <c r="C11" s="140" t="s">
        <v>663</v>
      </c>
      <c r="D11" s="141">
        <v>66000</v>
      </c>
    </row>
    <row r="12" spans="1:4" ht="30" x14ac:dyDescent="0.25">
      <c r="A12" s="139" t="s">
        <v>103</v>
      </c>
      <c r="B12" s="191" t="s">
        <v>256</v>
      </c>
      <c r="C12" s="140" t="s">
        <v>657</v>
      </c>
      <c r="D12" s="141">
        <v>416762.4</v>
      </c>
    </row>
    <row r="13" spans="1:4" ht="30" x14ac:dyDescent="0.25">
      <c r="A13" s="139" t="s">
        <v>110</v>
      </c>
      <c r="B13" s="191" t="s">
        <v>257</v>
      </c>
      <c r="C13" s="140" t="s">
        <v>652</v>
      </c>
      <c r="D13" s="141">
        <v>669209.23</v>
      </c>
    </row>
    <row r="14" spans="1:4" ht="30" x14ac:dyDescent="0.25">
      <c r="A14" s="139" t="s">
        <v>110</v>
      </c>
      <c r="B14" s="191" t="s">
        <v>258</v>
      </c>
      <c r="C14" s="140" t="s">
        <v>661</v>
      </c>
      <c r="D14" s="141">
        <v>604795.80000000005</v>
      </c>
    </row>
    <row r="15" spans="1:4" ht="30" x14ac:dyDescent="0.25">
      <c r="A15" s="139" t="s">
        <v>117</v>
      </c>
      <c r="B15" s="191" t="s">
        <v>259</v>
      </c>
      <c r="C15" s="140" t="s">
        <v>653</v>
      </c>
      <c r="D15" s="141">
        <v>13834</v>
      </c>
    </row>
    <row r="16" spans="1:4" ht="30" x14ac:dyDescent="0.25">
      <c r="A16" s="139" t="s">
        <v>117</v>
      </c>
      <c r="B16" s="191" t="s">
        <v>260</v>
      </c>
      <c r="C16" s="140" t="s">
        <v>668</v>
      </c>
      <c r="D16" s="141">
        <v>8183.8</v>
      </c>
    </row>
    <row r="17" spans="1:4" ht="30" x14ac:dyDescent="0.25">
      <c r="A17" s="139" t="s">
        <v>31</v>
      </c>
      <c r="B17" s="191" t="s">
        <v>261</v>
      </c>
      <c r="C17" s="140" t="s">
        <v>647</v>
      </c>
      <c r="D17" s="141">
        <v>11552.37</v>
      </c>
    </row>
    <row r="18" spans="1:4" ht="30" x14ac:dyDescent="0.25">
      <c r="A18" s="139" t="s">
        <v>31</v>
      </c>
      <c r="B18" s="191" t="s">
        <v>262</v>
      </c>
      <c r="C18" s="140" t="s">
        <v>674</v>
      </c>
      <c r="D18" s="141">
        <v>21055.69</v>
      </c>
    </row>
    <row r="19" spans="1:4" ht="30" x14ac:dyDescent="0.25">
      <c r="A19" s="139" t="s">
        <v>130</v>
      </c>
      <c r="B19" s="191" t="s">
        <v>263</v>
      </c>
      <c r="C19" s="140" t="s">
        <v>660</v>
      </c>
      <c r="D19" s="193">
        <v>22685.16</v>
      </c>
    </row>
    <row r="20" spans="1:4" ht="30" x14ac:dyDescent="0.25">
      <c r="A20" s="139" t="s">
        <v>138</v>
      </c>
      <c r="B20" s="191" t="s">
        <v>264</v>
      </c>
      <c r="C20" s="140" t="s">
        <v>649</v>
      </c>
      <c r="D20" s="193">
        <v>13676.95</v>
      </c>
    </row>
    <row r="21" spans="1:4" ht="30" x14ac:dyDescent="0.25">
      <c r="A21" s="139" t="s">
        <v>138</v>
      </c>
      <c r="B21" s="191" t="s">
        <v>265</v>
      </c>
      <c r="C21" s="140" t="s">
        <v>656</v>
      </c>
      <c r="D21" s="141">
        <v>10000</v>
      </c>
    </row>
    <row r="22" spans="1:4" ht="30" x14ac:dyDescent="0.25">
      <c r="A22" s="139" t="s">
        <v>138</v>
      </c>
      <c r="B22" s="191" t="s">
        <v>266</v>
      </c>
      <c r="C22" s="140" t="s">
        <v>662</v>
      </c>
      <c r="D22" s="141">
        <v>15000</v>
      </c>
    </row>
    <row r="23" spans="1:4" ht="30" x14ac:dyDescent="0.25">
      <c r="A23" s="139" t="s">
        <v>138</v>
      </c>
      <c r="B23" s="191" t="s">
        <v>267</v>
      </c>
      <c r="C23" s="140" t="s">
        <v>681</v>
      </c>
      <c r="D23" s="141">
        <v>0</v>
      </c>
    </row>
    <row r="24" spans="1:4" ht="30" x14ac:dyDescent="0.25">
      <c r="A24" s="139" t="s">
        <v>142</v>
      </c>
      <c r="B24" s="191" t="s">
        <v>268</v>
      </c>
      <c r="C24" s="140" t="s">
        <v>665</v>
      </c>
      <c r="D24" s="141">
        <v>0</v>
      </c>
    </row>
    <row r="25" spans="1:4" ht="30" x14ac:dyDescent="0.25">
      <c r="A25" s="139" t="s">
        <v>142</v>
      </c>
      <c r="B25" s="191" t="s">
        <v>268</v>
      </c>
      <c r="C25" s="140" t="s">
        <v>666</v>
      </c>
      <c r="D25" s="141">
        <v>0</v>
      </c>
    </row>
    <row r="26" spans="1:4" ht="30" x14ac:dyDescent="0.25">
      <c r="A26" s="139" t="s">
        <v>142</v>
      </c>
      <c r="B26" s="191" t="s">
        <v>268</v>
      </c>
      <c r="C26" s="140" t="s">
        <v>667</v>
      </c>
      <c r="D26" s="142">
        <v>0</v>
      </c>
    </row>
    <row r="27" spans="1:4" ht="30" x14ac:dyDescent="0.25">
      <c r="A27" s="139" t="s">
        <v>149</v>
      </c>
      <c r="B27" s="191" t="s">
        <v>269</v>
      </c>
      <c r="C27" s="140" t="s">
        <v>643</v>
      </c>
      <c r="D27" s="142">
        <v>8032.13</v>
      </c>
    </row>
    <row r="28" spans="1:4" ht="30" x14ac:dyDescent="0.25">
      <c r="A28" s="139" t="s">
        <v>173</v>
      </c>
      <c r="B28" s="191" t="s">
        <v>270</v>
      </c>
      <c r="C28" s="140" t="s">
        <v>658</v>
      </c>
      <c r="D28" s="142">
        <v>2740.61</v>
      </c>
    </row>
    <row r="29" spans="1:4" ht="30" x14ac:dyDescent="0.25">
      <c r="A29" s="139" t="s">
        <v>173</v>
      </c>
      <c r="B29" s="191" t="s">
        <v>271</v>
      </c>
      <c r="C29" s="140" t="s">
        <v>679</v>
      </c>
      <c r="D29" s="142">
        <v>7500</v>
      </c>
    </row>
    <row r="30" spans="1:4" ht="30" x14ac:dyDescent="0.25">
      <c r="A30" s="139" t="s">
        <v>175</v>
      </c>
      <c r="B30" s="191" t="s">
        <v>272</v>
      </c>
      <c r="C30" s="140" t="s">
        <v>273</v>
      </c>
      <c r="D30" s="141">
        <v>0</v>
      </c>
    </row>
    <row r="31" spans="1:4" ht="30" x14ac:dyDescent="0.25">
      <c r="A31" s="139" t="s">
        <v>182</v>
      </c>
      <c r="B31" s="191" t="s">
        <v>274</v>
      </c>
      <c r="C31" s="140" t="s">
        <v>655</v>
      </c>
      <c r="D31" s="141">
        <v>149308.69</v>
      </c>
    </row>
    <row r="32" spans="1:4" ht="30" x14ac:dyDescent="0.25">
      <c r="A32" s="139" t="s">
        <v>202</v>
      </c>
      <c r="B32" s="191" t="s">
        <v>275</v>
      </c>
      <c r="C32" s="140" t="s">
        <v>659</v>
      </c>
      <c r="D32" s="141">
        <v>5000</v>
      </c>
    </row>
    <row r="33" spans="1:4" ht="30" x14ac:dyDescent="0.25">
      <c r="A33" s="139" t="s">
        <v>34</v>
      </c>
      <c r="B33" s="191" t="s">
        <v>211</v>
      </c>
      <c r="C33" s="140" t="s">
        <v>664</v>
      </c>
      <c r="D33" s="141">
        <v>0</v>
      </c>
    </row>
    <row r="34" spans="1:4" ht="30" x14ac:dyDescent="0.25">
      <c r="A34" s="139" t="s">
        <v>34</v>
      </c>
      <c r="B34" s="191" t="s">
        <v>276</v>
      </c>
      <c r="C34" s="140" t="s">
        <v>672</v>
      </c>
      <c r="D34" s="141">
        <v>358052.17</v>
      </c>
    </row>
    <row r="35" spans="1:4" ht="30" x14ac:dyDescent="0.25">
      <c r="A35" s="139" t="s">
        <v>212</v>
      </c>
      <c r="B35" s="191" t="s">
        <v>277</v>
      </c>
      <c r="C35" s="140" t="s">
        <v>641</v>
      </c>
      <c r="D35" s="141">
        <v>39298.080000000002</v>
      </c>
    </row>
    <row r="36" spans="1:4" ht="30" x14ac:dyDescent="0.25">
      <c r="A36" s="139" t="s">
        <v>212</v>
      </c>
      <c r="B36" s="191" t="s">
        <v>277</v>
      </c>
      <c r="C36" s="140" t="s">
        <v>642</v>
      </c>
      <c r="D36" s="141">
        <v>30000</v>
      </c>
    </row>
    <row r="37" spans="1:4" ht="30" x14ac:dyDescent="0.25">
      <c r="A37" s="139" t="s">
        <v>212</v>
      </c>
      <c r="B37" s="191" t="s">
        <v>278</v>
      </c>
      <c r="C37" s="140" t="s">
        <v>648</v>
      </c>
      <c r="D37" s="141">
        <v>11496.9</v>
      </c>
    </row>
    <row r="38" spans="1:4" ht="30" x14ac:dyDescent="0.25">
      <c r="A38" s="139" t="s">
        <v>212</v>
      </c>
      <c r="B38" s="191" t="s">
        <v>279</v>
      </c>
      <c r="C38" s="140" t="s">
        <v>676</v>
      </c>
      <c r="D38" s="141">
        <v>24930</v>
      </c>
    </row>
    <row r="39" spans="1:4" ht="30" x14ac:dyDescent="0.25">
      <c r="A39" s="139" t="s">
        <v>212</v>
      </c>
      <c r="B39" s="191" t="s">
        <v>280</v>
      </c>
      <c r="C39" s="140" t="s">
        <v>680</v>
      </c>
      <c r="D39" s="141">
        <v>36384.19</v>
      </c>
    </row>
    <row r="40" spans="1:4" ht="30" x14ac:dyDescent="0.25">
      <c r="A40" s="139" t="s">
        <v>217</v>
      </c>
      <c r="B40" s="191" t="s">
        <v>281</v>
      </c>
      <c r="C40" s="140" t="s">
        <v>646</v>
      </c>
      <c r="D40" s="141">
        <v>37073</v>
      </c>
    </row>
    <row r="41" spans="1:4" ht="30" x14ac:dyDescent="0.25">
      <c r="A41" s="139" t="s">
        <v>217</v>
      </c>
      <c r="B41" s="191" t="s">
        <v>282</v>
      </c>
      <c r="C41" s="140" t="s">
        <v>678</v>
      </c>
      <c r="D41" s="141">
        <v>92099</v>
      </c>
    </row>
    <row r="42" spans="1:4" ht="30" x14ac:dyDescent="0.25">
      <c r="A42" s="139" t="s">
        <v>233</v>
      </c>
      <c r="B42" s="191" t="s">
        <v>283</v>
      </c>
      <c r="C42" s="140" t="s">
        <v>669</v>
      </c>
      <c r="D42" s="141">
        <v>20000</v>
      </c>
    </row>
    <row r="43" spans="1:4" ht="30" x14ac:dyDescent="0.25">
      <c r="A43" s="139" t="s">
        <v>233</v>
      </c>
      <c r="B43" s="191" t="s">
        <v>284</v>
      </c>
      <c r="C43" s="140" t="s">
        <v>677</v>
      </c>
      <c r="D43" s="141">
        <v>30000</v>
      </c>
    </row>
    <row r="44" spans="1:4" ht="30" x14ac:dyDescent="0.25">
      <c r="A44" s="139" t="s">
        <v>238</v>
      </c>
      <c r="B44" s="191" t="s">
        <v>285</v>
      </c>
      <c r="C44" s="140" t="s">
        <v>675</v>
      </c>
      <c r="D44" s="141">
        <v>10000</v>
      </c>
    </row>
    <row r="45" spans="1:4" ht="30" x14ac:dyDescent="0.25">
      <c r="A45" s="139" t="s">
        <v>240</v>
      </c>
      <c r="B45" s="191" t="s">
        <v>286</v>
      </c>
      <c r="C45" s="140" t="s">
        <v>654</v>
      </c>
      <c r="D45" s="141">
        <v>37568.559999999998</v>
      </c>
    </row>
  </sheetData>
  <sheetProtection algorithmName="SHA-512" hashValue="Fba49ibmFtcVX03dkvhKh1VX5Zl8IJA0pgYQNXkipuu/PRiWXWXXMFhNHyol9zRSmUti6qMpmXEJvGI+KqyfEg==" saltValue="0oNgWuvo7o/8i4hdrX5zsw==" spinCount="100000" sheet="1" objects="1" scenarios="1" sort="0" autoFilter="0"/>
  <mergeCells count="1">
    <mergeCell ref="A2:D2"/>
  </mergeCells>
  <conditionalFormatting sqref="A4:D45">
    <cfRule type="expression" dxfId="0" priority="1">
      <formula>$I4="no"</formula>
    </cfRule>
  </conditionalFormatting>
  <printOptions gridLines="1"/>
  <pageMargins left="0.25" right="0.25" top="0.75" bottom="0.75" header="0.3" footer="0.3"/>
  <pageSetup scale="14" orientation="landscape" r:id="rId1"/>
  <headerFooter>
    <oddHeader>&amp;R&amp;D</oddHeader>
    <oddFooter>&amp;L&amp;Z&amp;F&amp;F&amp;R&amp;P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3D92C-0180-4D3D-A83E-DE884EEF6BD1}">
  <sheetPr codeName="Sheet5"/>
  <dimension ref="B2:J704"/>
  <sheetViews>
    <sheetView workbookViewId="0"/>
  </sheetViews>
  <sheetFormatPr defaultColWidth="9.140625" defaultRowHeight="12.75" x14ac:dyDescent="0.2"/>
  <cols>
    <col min="1" max="1" width="9.140625" style="50"/>
    <col min="2" max="2" width="41.28515625" style="50" customWidth="1"/>
    <col min="3" max="7" width="12.140625" style="50" customWidth="1"/>
    <col min="8" max="8" width="13.28515625" style="50" customWidth="1"/>
    <col min="9" max="9" width="13.140625" style="50" customWidth="1"/>
    <col min="10" max="10" width="41.85546875" style="50" bestFit="1" customWidth="1"/>
    <col min="11" max="16384" width="9.140625" style="50"/>
  </cols>
  <sheetData>
    <row r="2" spans="2:10" x14ac:dyDescent="0.2">
      <c r="B2" s="50" t="s">
        <v>297</v>
      </c>
    </row>
    <row r="3" spans="2:10" x14ac:dyDescent="0.2">
      <c r="B3" s="50" t="s">
        <v>298</v>
      </c>
    </row>
    <row r="4" spans="2:10" x14ac:dyDescent="0.2">
      <c r="B4" s="50" t="s">
        <v>299</v>
      </c>
      <c r="C4" s="51" t="s">
        <v>300</v>
      </c>
      <c r="D4" s="52" t="s">
        <v>301</v>
      </c>
      <c r="E4" s="52" t="s">
        <v>302</v>
      </c>
      <c r="F4" s="52" t="s">
        <v>303</v>
      </c>
      <c r="G4" s="52" t="s">
        <v>304</v>
      </c>
      <c r="H4" s="52" t="s">
        <v>47</v>
      </c>
      <c r="I4" s="53" t="s">
        <v>305</v>
      </c>
    </row>
    <row r="5" spans="2:10" ht="13.5" thickBot="1" x14ac:dyDescent="0.25">
      <c r="B5" s="54" t="s">
        <v>306</v>
      </c>
      <c r="C5" s="55"/>
      <c r="D5" s="55"/>
      <c r="E5" s="55"/>
      <c r="F5" s="56"/>
      <c r="G5" s="57">
        <v>431111</v>
      </c>
      <c r="H5" s="57">
        <v>308889</v>
      </c>
      <c r="I5" s="58">
        <v>740000</v>
      </c>
      <c r="J5" s="59" t="s">
        <v>307</v>
      </c>
    </row>
    <row r="6" spans="2:10" x14ac:dyDescent="0.2">
      <c r="B6" s="60" t="s">
        <v>308</v>
      </c>
      <c r="C6" s="61"/>
      <c r="D6" s="61"/>
      <c r="E6" s="61"/>
      <c r="F6" s="62"/>
      <c r="G6" s="63">
        <v>5156.91</v>
      </c>
      <c r="H6" s="63">
        <v>0</v>
      </c>
      <c r="I6" s="64" t="s">
        <v>308</v>
      </c>
      <c r="J6" s="65"/>
    </row>
    <row r="7" spans="2:10" x14ac:dyDescent="0.2">
      <c r="B7" s="66" t="s">
        <v>309</v>
      </c>
      <c r="C7" s="67"/>
      <c r="D7" s="67"/>
      <c r="E7" s="67"/>
      <c r="F7" s="68"/>
      <c r="G7" s="69">
        <v>75000</v>
      </c>
      <c r="H7" s="69">
        <v>75000</v>
      </c>
      <c r="I7" s="70" t="s">
        <v>309</v>
      </c>
      <c r="J7" s="71"/>
    </row>
    <row r="8" spans="2:10" ht="13.5" thickBot="1" x14ac:dyDescent="0.25">
      <c r="B8" s="72" t="s">
        <v>310</v>
      </c>
      <c r="C8" s="73"/>
      <c r="D8" s="73"/>
      <c r="E8" s="73"/>
      <c r="F8" s="74"/>
      <c r="G8" s="75">
        <v>80156.91</v>
      </c>
      <c r="H8" s="75">
        <v>75000</v>
      </c>
      <c r="I8" s="76" t="s">
        <v>310</v>
      </c>
      <c r="J8" s="77"/>
    </row>
    <row r="9" spans="2:10" x14ac:dyDescent="0.2">
      <c r="B9" s="60" t="s">
        <v>311</v>
      </c>
      <c r="C9" s="61"/>
      <c r="D9" s="61"/>
      <c r="E9" s="61"/>
      <c r="F9" s="62"/>
      <c r="G9" s="63">
        <v>0</v>
      </c>
      <c r="H9" s="63">
        <v>268332.68</v>
      </c>
      <c r="I9" s="64" t="s">
        <v>311</v>
      </c>
      <c r="J9" s="65"/>
    </row>
    <row r="10" spans="2:10" x14ac:dyDescent="0.2">
      <c r="B10" s="78" t="s">
        <v>312</v>
      </c>
      <c r="C10" s="79"/>
      <c r="D10" s="79"/>
      <c r="E10" s="79"/>
      <c r="F10" s="68"/>
      <c r="G10" s="69">
        <v>356111</v>
      </c>
      <c r="H10" s="69">
        <v>233867</v>
      </c>
      <c r="I10" s="80" t="s">
        <v>312</v>
      </c>
      <c r="J10" s="81"/>
    </row>
    <row r="11" spans="2:10" ht="13.5" thickBot="1" x14ac:dyDescent="0.25">
      <c r="B11" s="72" t="s">
        <v>313</v>
      </c>
      <c r="C11" s="73"/>
      <c r="D11" s="73"/>
      <c r="E11" s="73"/>
      <c r="F11" s="74"/>
      <c r="G11" s="75">
        <v>356111</v>
      </c>
      <c r="H11" s="75">
        <v>502199.68</v>
      </c>
      <c r="I11" s="76" t="s">
        <v>313</v>
      </c>
      <c r="J11" s="77"/>
    </row>
    <row r="12" spans="2:10" ht="13.5" thickBot="1" x14ac:dyDescent="0.25">
      <c r="B12" s="72" t="s">
        <v>314</v>
      </c>
      <c r="C12" s="82"/>
      <c r="D12" s="82"/>
      <c r="E12" s="82"/>
      <c r="F12" s="83"/>
      <c r="G12" s="75">
        <v>167935.23</v>
      </c>
      <c r="H12" s="75">
        <v>160437.28</v>
      </c>
      <c r="I12" s="76" t="s">
        <v>314</v>
      </c>
      <c r="J12" s="77"/>
    </row>
    <row r="13" spans="2:10" x14ac:dyDescent="0.2">
      <c r="B13" s="78" t="s">
        <v>315</v>
      </c>
      <c r="C13" s="67"/>
      <c r="D13" s="67"/>
      <c r="E13" s="67"/>
      <c r="F13" s="68"/>
      <c r="G13" s="69">
        <v>80156.91</v>
      </c>
      <c r="H13" s="69">
        <v>75000</v>
      </c>
      <c r="I13" s="80" t="s">
        <v>315</v>
      </c>
      <c r="J13" s="81"/>
    </row>
    <row r="14" spans="2:10" x14ac:dyDescent="0.2">
      <c r="B14" s="66" t="s">
        <v>316</v>
      </c>
      <c r="C14" s="84"/>
      <c r="D14" s="84"/>
      <c r="E14" s="84"/>
      <c r="F14" s="85"/>
      <c r="G14" s="86">
        <v>87778.32</v>
      </c>
      <c r="H14" s="86">
        <v>85437.28</v>
      </c>
      <c r="I14" s="70" t="s">
        <v>316</v>
      </c>
      <c r="J14" s="71"/>
    </row>
    <row r="15" spans="2:10" ht="13.5" thickBot="1" x14ac:dyDescent="0.25">
      <c r="B15" s="72" t="s">
        <v>317</v>
      </c>
      <c r="C15" s="73"/>
      <c r="D15" s="73"/>
      <c r="E15" s="73"/>
      <c r="F15" s="74"/>
      <c r="G15" s="75">
        <v>167935.23</v>
      </c>
      <c r="H15" s="75">
        <v>160437.28</v>
      </c>
      <c r="I15" s="87" t="s">
        <v>317</v>
      </c>
      <c r="J15" s="77"/>
    </row>
    <row r="16" spans="2:10" x14ac:dyDescent="0.2">
      <c r="B16" s="78" t="s">
        <v>318</v>
      </c>
      <c r="C16" s="67"/>
      <c r="D16" s="67"/>
      <c r="E16" s="67"/>
      <c r="F16" s="68"/>
      <c r="G16" s="69">
        <v>0</v>
      </c>
      <c r="H16" s="69">
        <v>0</v>
      </c>
      <c r="I16" s="88" t="s">
        <v>318</v>
      </c>
      <c r="J16" s="81"/>
    </row>
    <row r="17" spans="2:10" ht="13.5" thickBot="1" x14ac:dyDescent="0.25">
      <c r="B17" s="89" t="s">
        <v>319</v>
      </c>
      <c r="C17" s="90"/>
      <c r="D17" s="90"/>
      <c r="E17" s="90"/>
      <c r="F17" s="91"/>
      <c r="G17" s="92">
        <v>268332.68</v>
      </c>
      <c r="H17" s="92">
        <v>416762.4</v>
      </c>
      <c r="I17" s="93" t="s">
        <v>319</v>
      </c>
      <c r="J17" s="94"/>
    </row>
    <row r="18" spans="2:10" ht="13.5" thickBot="1" x14ac:dyDescent="0.25">
      <c r="B18" s="95" t="s">
        <v>320</v>
      </c>
      <c r="C18" s="96"/>
      <c r="D18" s="96"/>
      <c r="E18" s="96"/>
      <c r="F18" s="57">
        <v>5156.91</v>
      </c>
      <c r="G18" s="57">
        <v>268332.68</v>
      </c>
      <c r="H18" s="57">
        <v>416762.4</v>
      </c>
      <c r="I18" s="97" t="s">
        <v>320</v>
      </c>
      <c r="J18" s="59"/>
    </row>
    <row r="19" spans="2:10" ht="13.5" thickBot="1" x14ac:dyDescent="0.25">
      <c r="B19" s="98"/>
      <c r="C19" s="99"/>
      <c r="D19" s="99"/>
      <c r="E19" s="99"/>
      <c r="F19" s="100"/>
      <c r="G19" s="101"/>
      <c r="H19" s="102">
        <v>416762.4</v>
      </c>
      <c r="I19" s="103" t="s">
        <v>321</v>
      </c>
      <c r="J19" s="104"/>
    </row>
    <row r="21" spans="2:10" x14ac:dyDescent="0.2">
      <c r="B21" s="50" t="s">
        <v>322</v>
      </c>
      <c r="G21" s="105"/>
    </row>
    <row r="22" spans="2:10" x14ac:dyDescent="0.2">
      <c r="B22" s="50" t="s">
        <v>323</v>
      </c>
    </row>
    <row r="23" spans="2:10" x14ac:dyDescent="0.2">
      <c r="B23" s="50" t="s">
        <v>324</v>
      </c>
      <c r="C23" s="51" t="s">
        <v>300</v>
      </c>
      <c r="D23" s="52" t="s">
        <v>301</v>
      </c>
      <c r="E23" s="52" t="s">
        <v>302</v>
      </c>
      <c r="F23" s="52" t="s">
        <v>303</v>
      </c>
      <c r="G23" s="52" t="s">
        <v>304</v>
      </c>
      <c r="H23" s="52" t="s">
        <v>47</v>
      </c>
      <c r="I23" s="53" t="s">
        <v>305</v>
      </c>
    </row>
    <row r="24" spans="2:10" ht="13.5" thickBot="1" x14ac:dyDescent="0.25">
      <c r="B24" s="54" t="s">
        <v>306</v>
      </c>
      <c r="C24" s="55"/>
      <c r="D24" s="55"/>
      <c r="E24" s="55"/>
      <c r="F24" s="56"/>
      <c r="G24" s="57">
        <v>1099999</v>
      </c>
      <c r="H24" s="57">
        <v>1200000</v>
      </c>
      <c r="I24" s="58">
        <v>2299999</v>
      </c>
      <c r="J24" s="59" t="s">
        <v>307</v>
      </c>
    </row>
    <row r="25" spans="2:10" x14ac:dyDescent="0.2">
      <c r="B25" s="60" t="s">
        <v>308</v>
      </c>
      <c r="C25" s="61"/>
      <c r="D25" s="61"/>
      <c r="E25" s="61"/>
      <c r="F25" s="62"/>
      <c r="G25" s="63">
        <v>0</v>
      </c>
      <c r="H25" s="63">
        <v>0</v>
      </c>
      <c r="I25" s="64" t="s">
        <v>308</v>
      </c>
      <c r="J25" s="65"/>
    </row>
    <row r="26" spans="2:10" x14ac:dyDescent="0.2">
      <c r="B26" s="66" t="s">
        <v>325</v>
      </c>
      <c r="C26" s="67"/>
      <c r="D26" s="67"/>
      <c r="E26" s="67"/>
      <c r="F26" s="68"/>
      <c r="G26" s="69">
        <v>0</v>
      </c>
      <c r="H26" s="69">
        <v>0</v>
      </c>
      <c r="I26" s="70" t="s">
        <v>325</v>
      </c>
      <c r="J26" s="71"/>
    </row>
    <row r="27" spans="2:10" ht="13.5" thickBot="1" x14ac:dyDescent="0.25">
      <c r="B27" s="72" t="s">
        <v>310</v>
      </c>
      <c r="C27" s="73"/>
      <c r="D27" s="73"/>
      <c r="E27" s="73"/>
      <c r="F27" s="74"/>
      <c r="G27" s="75">
        <v>0</v>
      </c>
      <c r="H27" s="75">
        <v>0</v>
      </c>
      <c r="I27" s="76" t="s">
        <v>310</v>
      </c>
      <c r="J27" s="77"/>
    </row>
    <row r="28" spans="2:10" x14ac:dyDescent="0.2">
      <c r="B28" s="60" t="s">
        <v>311</v>
      </c>
      <c r="C28" s="61"/>
      <c r="D28" s="61"/>
      <c r="E28" s="61"/>
      <c r="F28" s="62"/>
      <c r="G28" s="63">
        <v>0</v>
      </c>
      <c r="H28" s="63">
        <v>1047910.09</v>
      </c>
      <c r="I28" s="64" t="s">
        <v>311</v>
      </c>
      <c r="J28" s="65"/>
    </row>
    <row r="29" spans="2:10" x14ac:dyDescent="0.2">
      <c r="B29" s="78" t="s">
        <v>312</v>
      </c>
      <c r="C29" s="79"/>
      <c r="D29" s="79"/>
      <c r="E29" s="79"/>
      <c r="F29" s="68"/>
      <c r="G29" s="69">
        <v>1099999</v>
      </c>
      <c r="H29" s="69">
        <v>1200000</v>
      </c>
      <c r="I29" s="80" t="s">
        <v>312</v>
      </c>
      <c r="J29" s="81"/>
    </row>
    <row r="30" spans="2:10" ht="13.5" thickBot="1" x14ac:dyDescent="0.25">
      <c r="B30" s="72" t="s">
        <v>313</v>
      </c>
      <c r="C30" s="73"/>
      <c r="D30" s="73"/>
      <c r="E30" s="73"/>
      <c r="F30" s="74"/>
      <c r="G30" s="75">
        <v>1099999</v>
      </c>
      <c r="H30" s="75">
        <v>2247910.09</v>
      </c>
      <c r="I30" s="76" t="s">
        <v>313</v>
      </c>
      <c r="J30" s="77"/>
    </row>
    <row r="31" spans="2:10" ht="13.5" thickBot="1" x14ac:dyDescent="0.25">
      <c r="B31" s="72" t="s">
        <v>314</v>
      </c>
      <c r="C31" s="82"/>
      <c r="D31" s="82"/>
      <c r="E31" s="82"/>
      <c r="F31" s="83"/>
      <c r="G31" s="75">
        <v>52088.91</v>
      </c>
      <c r="H31" s="75">
        <v>1643114.29</v>
      </c>
      <c r="I31" s="76" t="s">
        <v>314</v>
      </c>
      <c r="J31" s="77"/>
    </row>
    <row r="32" spans="2:10" x14ac:dyDescent="0.2">
      <c r="B32" s="78" t="s">
        <v>315</v>
      </c>
      <c r="C32" s="67"/>
      <c r="D32" s="67"/>
      <c r="E32" s="67"/>
      <c r="F32" s="68"/>
      <c r="G32" s="69">
        <v>0</v>
      </c>
      <c r="H32" s="69">
        <v>0</v>
      </c>
      <c r="I32" s="80" t="s">
        <v>315</v>
      </c>
      <c r="J32" s="81"/>
    </row>
    <row r="33" spans="2:10" x14ac:dyDescent="0.2">
      <c r="B33" s="66" t="s">
        <v>316</v>
      </c>
      <c r="C33" s="84"/>
      <c r="D33" s="84"/>
      <c r="E33" s="84"/>
      <c r="F33" s="85"/>
      <c r="G33" s="86">
        <v>52088.91</v>
      </c>
      <c r="H33" s="86">
        <v>1643114.29</v>
      </c>
      <c r="I33" s="70" t="s">
        <v>316</v>
      </c>
      <c r="J33" s="71"/>
    </row>
    <row r="34" spans="2:10" ht="13.5" thickBot="1" x14ac:dyDescent="0.25">
      <c r="B34" s="72" t="s">
        <v>317</v>
      </c>
      <c r="C34" s="73"/>
      <c r="D34" s="73"/>
      <c r="E34" s="73"/>
      <c r="F34" s="74"/>
      <c r="G34" s="75">
        <v>52088.91</v>
      </c>
      <c r="H34" s="75">
        <v>1643114.29</v>
      </c>
      <c r="I34" s="87" t="s">
        <v>317</v>
      </c>
      <c r="J34" s="77"/>
    </row>
    <row r="35" spans="2:10" x14ac:dyDescent="0.2">
      <c r="B35" s="106" t="s">
        <v>318</v>
      </c>
      <c r="C35" s="107"/>
      <c r="D35" s="107"/>
      <c r="E35" s="107"/>
      <c r="F35" s="108"/>
      <c r="G35" s="109">
        <v>0</v>
      </c>
      <c r="H35" s="109">
        <v>0</v>
      </c>
      <c r="I35" s="88" t="s">
        <v>318</v>
      </c>
      <c r="J35" s="110"/>
    </row>
    <row r="36" spans="2:10" ht="13.5" thickBot="1" x14ac:dyDescent="0.25">
      <c r="B36" s="111" t="s">
        <v>319</v>
      </c>
      <c r="C36" s="73"/>
      <c r="D36" s="73"/>
      <c r="E36" s="73"/>
      <c r="F36" s="74"/>
      <c r="G36" s="112">
        <v>1047910.09</v>
      </c>
      <c r="H36" s="112">
        <v>604795.79999999981</v>
      </c>
      <c r="I36" s="93" t="s">
        <v>319</v>
      </c>
      <c r="J36" s="113"/>
    </row>
    <row r="37" spans="2:10" ht="13.5" thickBot="1" x14ac:dyDescent="0.25">
      <c r="B37" s="114" t="s">
        <v>320</v>
      </c>
      <c r="C37" s="96"/>
      <c r="D37" s="96"/>
      <c r="E37" s="96"/>
      <c r="F37" s="57">
        <v>0</v>
      </c>
      <c r="G37" s="57">
        <v>1047910.09</v>
      </c>
      <c r="H37" s="57">
        <v>604795.79999999981</v>
      </c>
      <c r="I37" s="97" t="s">
        <v>320</v>
      </c>
      <c r="J37" s="59"/>
    </row>
    <row r="38" spans="2:10" ht="13.5" thickBot="1" x14ac:dyDescent="0.25">
      <c r="C38" s="99"/>
      <c r="D38" s="99"/>
      <c r="E38" s="115"/>
      <c r="F38" s="100"/>
      <c r="G38" s="116"/>
      <c r="H38" s="102">
        <v>604795.80000000005</v>
      </c>
      <c r="I38" s="103" t="s">
        <v>321</v>
      </c>
      <c r="J38" s="104"/>
    </row>
    <row r="40" spans="2:10" x14ac:dyDescent="0.2">
      <c r="B40" s="50" t="s">
        <v>326</v>
      </c>
      <c r="I40" s="117"/>
    </row>
    <row r="41" spans="2:10" x14ac:dyDescent="0.2">
      <c r="B41" s="50" t="s">
        <v>327</v>
      </c>
    </row>
    <row r="42" spans="2:10" x14ac:dyDescent="0.2">
      <c r="B42" s="50" t="s">
        <v>328</v>
      </c>
      <c r="C42" s="51" t="s">
        <v>300</v>
      </c>
      <c r="D42" s="52" t="s">
        <v>301</v>
      </c>
      <c r="E42" s="52" t="s">
        <v>302</v>
      </c>
      <c r="F42" s="52" t="s">
        <v>303</v>
      </c>
      <c r="G42" s="52" t="s">
        <v>304</v>
      </c>
      <c r="H42" s="52" t="s">
        <v>47</v>
      </c>
      <c r="I42" s="53" t="s">
        <v>305</v>
      </c>
    </row>
    <row r="43" spans="2:10" ht="13.5" thickBot="1" x14ac:dyDescent="0.25">
      <c r="B43" s="54" t="s">
        <v>306</v>
      </c>
      <c r="C43" s="55"/>
      <c r="D43" s="55"/>
      <c r="E43" s="56"/>
      <c r="F43" s="56"/>
      <c r="G43" s="57">
        <v>80000</v>
      </c>
      <c r="H43" s="57">
        <v>80000</v>
      </c>
      <c r="I43" s="58">
        <v>160000</v>
      </c>
      <c r="J43" s="59" t="s">
        <v>307</v>
      </c>
    </row>
    <row r="44" spans="2:10" x14ac:dyDescent="0.2">
      <c r="B44" s="60" t="s">
        <v>308</v>
      </c>
      <c r="C44" s="61"/>
      <c r="D44" s="61"/>
      <c r="E44" s="62"/>
      <c r="F44" s="62"/>
      <c r="G44" s="63">
        <v>6975.52</v>
      </c>
      <c r="H44" s="63">
        <v>5037.18</v>
      </c>
      <c r="I44" s="64" t="s">
        <v>308</v>
      </c>
      <c r="J44" s="65"/>
    </row>
    <row r="45" spans="2:10" x14ac:dyDescent="0.2">
      <c r="B45" s="66" t="s">
        <v>325</v>
      </c>
      <c r="C45" s="67"/>
      <c r="D45" s="67"/>
      <c r="E45" s="68"/>
      <c r="F45" s="68"/>
      <c r="G45" s="69">
        <v>9392</v>
      </c>
      <c r="H45" s="69">
        <v>400</v>
      </c>
      <c r="I45" s="70" t="s">
        <v>325</v>
      </c>
      <c r="J45" s="71"/>
    </row>
    <row r="46" spans="2:10" ht="13.5" thickBot="1" x14ac:dyDescent="0.25">
      <c r="B46" s="72" t="s">
        <v>310</v>
      </c>
      <c r="C46" s="73"/>
      <c r="D46" s="73"/>
      <c r="E46" s="74"/>
      <c r="F46" s="74"/>
      <c r="G46" s="75">
        <v>16367.52</v>
      </c>
      <c r="H46" s="75">
        <v>5437.18</v>
      </c>
      <c r="I46" s="76" t="s">
        <v>310</v>
      </c>
      <c r="J46" s="77"/>
    </row>
    <row r="47" spans="2:10" x14ac:dyDescent="0.2">
      <c r="B47" s="60" t="s">
        <v>311</v>
      </c>
      <c r="C47" s="61"/>
      <c r="D47" s="61"/>
      <c r="E47" s="62"/>
      <c r="F47" s="62"/>
      <c r="G47" s="63">
        <v>0</v>
      </c>
      <c r="H47" s="63">
        <v>80000</v>
      </c>
      <c r="I47" s="64" t="s">
        <v>311</v>
      </c>
      <c r="J47" s="65"/>
    </row>
    <row r="48" spans="2:10" x14ac:dyDescent="0.2">
      <c r="B48" s="78" t="s">
        <v>312</v>
      </c>
      <c r="C48" s="79"/>
      <c r="D48" s="79"/>
      <c r="E48" s="118"/>
      <c r="F48" s="68"/>
      <c r="G48" s="69">
        <v>80000</v>
      </c>
      <c r="H48" s="69">
        <v>80000</v>
      </c>
      <c r="I48" s="80" t="s">
        <v>312</v>
      </c>
      <c r="J48" s="81"/>
    </row>
    <row r="49" spans="2:10" ht="13.5" thickBot="1" x14ac:dyDescent="0.25">
      <c r="B49" s="72" t="s">
        <v>313</v>
      </c>
      <c r="C49" s="73"/>
      <c r="D49" s="73"/>
      <c r="E49" s="74"/>
      <c r="F49" s="74"/>
      <c r="G49" s="75">
        <v>80000</v>
      </c>
      <c r="H49" s="75">
        <v>160000</v>
      </c>
      <c r="I49" s="76" t="s">
        <v>313</v>
      </c>
      <c r="J49" s="77"/>
    </row>
    <row r="50" spans="2:10" ht="13.5" thickBot="1" x14ac:dyDescent="0.25">
      <c r="B50" s="72" t="s">
        <v>314</v>
      </c>
      <c r="C50" s="82"/>
      <c r="D50" s="82"/>
      <c r="E50" s="83"/>
      <c r="F50" s="83"/>
      <c r="G50" s="75">
        <v>11330.34</v>
      </c>
      <c r="H50" s="75">
        <v>16128.49</v>
      </c>
      <c r="I50" s="76" t="s">
        <v>314</v>
      </c>
      <c r="J50" s="77"/>
    </row>
    <row r="51" spans="2:10" x14ac:dyDescent="0.2">
      <c r="B51" s="78" t="s">
        <v>315</v>
      </c>
      <c r="C51" s="67"/>
      <c r="D51" s="67"/>
      <c r="E51" s="68"/>
      <c r="F51" s="68"/>
      <c r="G51" s="69">
        <v>11330.34</v>
      </c>
      <c r="H51" s="69">
        <v>5437.18</v>
      </c>
      <c r="I51" s="80" t="s">
        <v>315</v>
      </c>
      <c r="J51" s="81"/>
    </row>
    <row r="52" spans="2:10" x14ac:dyDescent="0.2">
      <c r="B52" s="66" t="s">
        <v>316</v>
      </c>
      <c r="C52" s="84"/>
      <c r="D52" s="84"/>
      <c r="E52" s="85"/>
      <c r="F52" s="85"/>
      <c r="G52" s="86">
        <v>0</v>
      </c>
      <c r="H52" s="86">
        <v>10691.31</v>
      </c>
      <c r="I52" s="70" t="s">
        <v>316</v>
      </c>
      <c r="J52" s="71"/>
    </row>
    <row r="53" spans="2:10" ht="13.5" thickBot="1" x14ac:dyDescent="0.25">
      <c r="B53" s="72" t="s">
        <v>317</v>
      </c>
      <c r="C53" s="73"/>
      <c r="D53" s="73"/>
      <c r="E53" s="74"/>
      <c r="F53" s="74"/>
      <c r="G53" s="75">
        <v>11330.34</v>
      </c>
      <c r="H53" s="75">
        <v>16128.49</v>
      </c>
      <c r="I53" s="87" t="s">
        <v>317</v>
      </c>
      <c r="J53" s="77"/>
    </row>
    <row r="54" spans="2:10" x14ac:dyDescent="0.2">
      <c r="B54" s="106" t="s">
        <v>318</v>
      </c>
      <c r="C54" s="107"/>
      <c r="D54" s="107"/>
      <c r="E54" s="108"/>
      <c r="F54" s="108"/>
      <c r="G54" s="109">
        <v>5037.18</v>
      </c>
      <c r="H54" s="109">
        <v>0</v>
      </c>
      <c r="I54" s="88" t="s">
        <v>318</v>
      </c>
      <c r="J54" s="110"/>
    </row>
    <row r="55" spans="2:10" ht="13.5" thickBot="1" x14ac:dyDescent="0.25">
      <c r="B55" s="111" t="s">
        <v>319</v>
      </c>
      <c r="C55" s="73"/>
      <c r="D55" s="73"/>
      <c r="E55" s="74"/>
      <c r="F55" s="74"/>
      <c r="G55" s="112">
        <v>80000</v>
      </c>
      <c r="H55" s="112">
        <v>149308.69</v>
      </c>
      <c r="I55" s="93" t="s">
        <v>319</v>
      </c>
      <c r="J55" s="113"/>
    </row>
    <row r="56" spans="2:10" ht="13.5" thickBot="1" x14ac:dyDescent="0.25">
      <c r="B56" s="114" t="s">
        <v>320</v>
      </c>
      <c r="C56" s="96"/>
      <c r="D56" s="96"/>
      <c r="E56" s="119"/>
      <c r="F56" s="57">
        <v>6975.52</v>
      </c>
      <c r="G56" s="57">
        <v>85037.18</v>
      </c>
      <c r="H56" s="57">
        <v>149308.69</v>
      </c>
      <c r="I56" s="97" t="s">
        <v>320</v>
      </c>
      <c r="J56" s="59"/>
    </row>
    <row r="57" spans="2:10" ht="13.5" thickBot="1" x14ac:dyDescent="0.25">
      <c r="B57" s="98"/>
      <c r="C57" s="99"/>
      <c r="D57" s="99"/>
      <c r="E57" s="99"/>
      <c r="F57" s="100"/>
      <c r="G57" s="101"/>
      <c r="H57" s="102">
        <v>149308.69</v>
      </c>
      <c r="I57" s="103" t="s">
        <v>321</v>
      </c>
      <c r="J57" s="104"/>
    </row>
    <row r="58" spans="2:10" x14ac:dyDescent="0.2">
      <c r="C58" s="99"/>
      <c r="D58" s="99"/>
      <c r="E58" s="99"/>
      <c r="F58" s="100"/>
      <c r="G58" s="116"/>
    </row>
    <row r="59" spans="2:10" x14ac:dyDescent="0.2">
      <c r="B59" s="50" t="s">
        <v>329</v>
      </c>
      <c r="G59" s="117"/>
    </row>
    <row r="60" spans="2:10" x14ac:dyDescent="0.2">
      <c r="B60" s="50" t="s">
        <v>330</v>
      </c>
    </row>
    <row r="61" spans="2:10" x14ac:dyDescent="0.2">
      <c r="B61" s="50" t="s">
        <v>331</v>
      </c>
      <c r="C61" s="52" t="s">
        <v>300</v>
      </c>
      <c r="D61" s="52" t="s">
        <v>301</v>
      </c>
      <c r="E61" s="52" t="s">
        <v>302</v>
      </c>
      <c r="F61" s="52" t="s">
        <v>303</v>
      </c>
      <c r="G61" s="52" t="s">
        <v>304</v>
      </c>
      <c r="H61" s="52" t="s">
        <v>47</v>
      </c>
      <c r="I61" s="53" t="s">
        <v>305</v>
      </c>
    </row>
    <row r="62" spans="2:10" ht="13.5" thickBot="1" x14ac:dyDescent="0.25">
      <c r="B62" s="54" t="s">
        <v>306</v>
      </c>
      <c r="C62" s="55"/>
      <c r="D62" s="56"/>
      <c r="E62" s="57">
        <v>10000</v>
      </c>
      <c r="F62" s="57">
        <v>10000</v>
      </c>
      <c r="G62" s="57">
        <v>10000</v>
      </c>
      <c r="H62" s="57">
        <v>0</v>
      </c>
      <c r="I62" s="120">
        <v>30000</v>
      </c>
      <c r="J62" s="59" t="s">
        <v>307</v>
      </c>
    </row>
    <row r="63" spans="2:10" x14ac:dyDescent="0.2">
      <c r="B63" s="60" t="s">
        <v>308</v>
      </c>
      <c r="C63" s="61"/>
      <c r="D63" s="62"/>
      <c r="E63" s="63">
        <v>17044.419999999998</v>
      </c>
      <c r="F63" s="63">
        <v>16255.429999999997</v>
      </c>
      <c r="G63" s="63">
        <v>17251.749999999996</v>
      </c>
      <c r="H63" s="63">
        <v>18474.149999999998</v>
      </c>
      <c r="I63" s="64" t="s">
        <v>308</v>
      </c>
      <c r="J63" s="65"/>
    </row>
    <row r="64" spans="2:10" x14ac:dyDescent="0.2">
      <c r="B64" s="66" t="s">
        <v>325</v>
      </c>
      <c r="C64" s="67"/>
      <c r="D64" s="68"/>
      <c r="E64" s="69">
        <v>1287.21</v>
      </c>
      <c r="F64" s="69">
        <v>1088</v>
      </c>
      <c r="G64" s="69">
        <v>1244</v>
      </c>
      <c r="H64" s="69">
        <v>0</v>
      </c>
      <c r="I64" s="70" t="s">
        <v>325</v>
      </c>
      <c r="J64" s="71"/>
    </row>
    <row r="65" spans="2:10" ht="13.5" thickBot="1" x14ac:dyDescent="0.25">
      <c r="B65" s="72" t="s">
        <v>310</v>
      </c>
      <c r="C65" s="73"/>
      <c r="D65" s="74"/>
      <c r="E65" s="75">
        <v>18331.629999999997</v>
      </c>
      <c r="F65" s="75">
        <v>17343.429999999997</v>
      </c>
      <c r="G65" s="75">
        <v>18495.749999999996</v>
      </c>
      <c r="H65" s="75">
        <v>18474.149999999998</v>
      </c>
      <c r="I65" s="76" t="s">
        <v>310</v>
      </c>
      <c r="J65" s="77"/>
    </row>
    <row r="66" spans="2:10" x14ac:dyDescent="0.2">
      <c r="B66" s="60" t="s">
        <v>311</v>
      </c>
      <c r="C66" s="61"/>
      <c r="D66" s="62"/>
      <c r="E66" s="63">
        <v>0</v>
      </c>
      <c r="F66" s="63">
        <v>10000</v>
      </c>
      <c r="G66" s="63">
        <v>20000</v>
      </c>
      <c r="H66" s="63">
        <v>30000</v>
      </c>
      <c r="I66" s="64" t="s">
        <v>311</v>
      </c>
      <c r="J66" s="65"/>
    </row>
    <row r="67" spans="2:10" x14ac:dyDescent="0.2">
      <c r="B67" s="78" t="s">
        <v>312</v>
      </c>
      <c r="C67" s="79"/>
      <c r="D67" s="68"/>
      <c r="E67" s="69">
        <v>10000</v>
      </c>
      <c r="F67" s="69">
        <v>10000</v>
      </c>
      <c r="G67" s="69">
        <v>10000</v>
      </c>
      <c r="H67" s="69">
        <v>0</v>
      </c>
      <c r="I67" s="80" t="s">
        <v>312</v>
      </c>
      <c r="J67" s="81"/>
    </row>
    <row r="68" spans="2:10" ht="13.5" thickBot="1" x14ac:dyDescent="0.25">
      <c r="B68" s="72" t="s">
        <v>313</v>
      </c>
      <c r="C68" s="73"/>
      <c r="D68" s="74"/>
      <c r="E68" s="75">
        <v>10000</v>
      </c>
      <c r="F68" s="75">
        <v>20000</v>
      </c>
      <c r="G68" s="75">
        <v>30000</v>
      </c>
      <c r="H68" s="75">
        <v>30000</v>
      </c>
      <c r="I68" s="76" t="s">
        <v>313</v>
      </c>
      <c r="J68" s="77"/>
    </row>
    <row r="69" spans="2:10" ht="13.5" thickBot="1" x14ac:dyDescent="0.25">
      <c r="B69" s="72" t="s">
        <v>314</v>
      </c>
      <c r="C69" s="82"/>
      <c r="D69" s="83"/>
      <c r="E69" s="75">
        <v>2076.1999999999998</v>
      </c>
      <c r="F69" s="75">
        <v>91.68</v>
      </c>
      <c r="G69" s="75">
        <v>21.6</v>
      </c>
      <c r="H69" s="75">
        <v>0</v>
      </c>
      <c r="I69" s="76" t="s">
        <v>314</v>
      </c>
      <c r="J69" s="77"/>
    </row>
    <row r="70" spans="2:10" x14ac:dyDescent="0.2">
      <c r="B70" s="78" t="s">
        <v>315</v>
      </c>
      <c r="C70" s="67"/>
      <c r="D70" s="68"/>
      <c r="E70" s="69">
        <v>2076.1999999999998</v>
      </c>
      <c r="F70" s="69">
        <v>91.68</v>
      </c>
      <c r="G70" s="69">
        <v>21.6</v>
      </c>
      <c r="H70" s="69">
        <v>0</v>
      </c>
      <c r="I70" s="80" t="s">
        <v>315</v>
      </c>
      <c r="J70" s="81"/>
    </row>
    <row r="71" spans="2:10" x14ac:dyDescent="0.2">
      <c r="B71" s="66" t="s">
        <v>316</v>
      </c>
      <c r="C71" s="84"/>
      <c r="D71" s="85"/>
      <c r="E71" s="86">
        <v>0</v>
      </c>
      <c r="F71" s="86">
        <v>0</v>
      </c>
      <c r="G71" s="86">
        <v>0</v>
      </c>
      <c r="H71" s="86">
        <v>0</v>
      </c>
      <c r="I71" s="70" t="s">
        <v>316</v>
      </c>
      <c r="J71" s="71"/>
    </row>
    <row r="72" spans="2:10" ht="13.5" thickBot="1" x14ac:dyDescent="0.25">
      <c r="B72" s="72" t="s">
        <v>317</v>
      </c>
      <c r="C72" s="73"/>
      <c r="D72" s="74"/>
      <c r="E72" s="75">
        <v>2076.1999999999998</v>
      </c>
      <c r="F72" s="75">
        <v>91.68</v>
      </c>
      <c r="G72" s="75">
        <v>21.6</v>
      </c>
      <c r="H72" s="75">
        <v>0</v>
      </c>
      <c r="I72" s="87" t="s">
        <v>317</v>
      </c>
      <c r="J72" s="77"/>
    </row>
    <row r="73" spans="2:10" x14ac:dyDescent="0.2">
      <c r="B73" s="106" t="s">
        <v>318</v>
      </c>
      <c r="C73" s="107"/>
      <c r="D73" s="108"/>
      <c r="E73" s="109">
        <v>16255.429999999997</v>
      </c>
      <c r="F73" s="109">
        <v>17251.749999999996</v>
      </c>
      <c r="G73" s="109">
        <v>18474.149999999998</v>
      </c>
      <c r="H73" s="109">
        <v>18474.149999999998</v>
      </c>
      <c r="I73" s="88" t="s">
        <v>318</v>
      </c>
      <c r="J73" s="81"/>
    </row>
    <row r="74" spans="2:10" ht="13.5" thickBot="1" x14ac:dyDescent="0.25">
      <c r="B74" s="111" t="s">
        <v>319</v>
      </c>
      <c r="C74" s="73"/>
      <c r="D74" s="74"/>
      <c r="E74" s="112">
        <v>10000</v>
      </c>
      <c r="F74" s="112">
        <v>20000</v>
      </c>
      <c r="G74" s="112">
        <v>30000</v>
      </c>
      <c r="H74" s="112">
        <v>30000</v>
      </c>
      <c r="I74" s="93" t="s">
        <v>319</v>
      </c>
      <c r="J74" s="113"/>
    </row>
    <row r="75" spans="2:10" ht="13.5" thickBot="1" x14ac:dyDescent="0.25">
      <c r="B75" s="114" t="s">
        <v>320</v>
      </c>
      <c r="C75" s="96"/>
      <c r="D75" s="57">
        <v>17044.419999999998</v>
      </c>
      <c r="E75" s="57">
        <v>26255.429999999997</v>
      </c>
      <c r="F75" s="57">
        <v>37251.75</v>
      </c>
      <c r="G75" s="57">
        <v>48474.149999999994</v>
      </c>
      <c r="H75" s="57">
        <v>48474.149999999994</v>
      </c>
      <c r="I75" s="97" t="s">
        <v>320</v>
      </c>
      <c r="J75" s="59"/>
    </row>
    <row r="76" spans="2:10" ht="13.5" thickBot="1" x14ac:dyDescent="0.25">
      <c r="B76" s="98"/>
      <c r="D76" s="121"/>
      <c r="E76" s="121"/>
      <c r="F76" s="121"/>
      <c r="G76" s="122"/>
      <c r="H76" s="123">
        <v>30000</v>
      </c>
      <c r="I76" s="103" t="s">
        <v>321</v>
      </c>
      <c r="J76" s="104"/>
    </row>
    <row r="77" spans="2:10" x14ac:dyDescent="0.2">
      <c r="E77" s="99"/>
      <c r="F77" s="100"/>
      <c r="G77" s="116"/>
    </row>
    <row r="78" spans="2:10" x14ac:dyDescent="0.2">
      <c r="B78" s="50" t="s">
        <v>332</v>
      </c>
      <c r="G78" s="117"/>
    </row>
    <row r="79" spans="2:10" x14ac:dyDescent="0.2">
      <c r="B79" s="50" t="s">
        <v>333</v>
      </c>
    </row>
    <row r="80" spans="2:10" x14ac:dyDescent="0.2">
      <c r="B80" s="50" t="s">
        <v>334</v>
      </c>
      <c r="C80" s="52" t="s">
        <v>300</v>
      </c>
      <c r="D80" s="52" t="s">
        <v>301</v>
      </c>
      <c r="E80" s="52" t="s">
        <v>302</v>
      </c>
      <c r="F80" s="52" t="s">
        <v>303</v>
      </c>
      <c r="G80" s="52" t="s">
        <v>304</v>
      </c>
      <c r="H80" s="52" t="s">
        <v>47</v>
      </c>
      <c r="I80" s="53" t="s">
        <v>305</v>
      </c>
    </row>
    <row r="81" spans="2:10" ht="13.5" thickBot="1" x14ac:dyDescent="0.25">
      <c r="B81" s="54" t="s">
        <v>306</v>
      </c>
      <c r="C81" s="55"/>
      <c r="D81" s="55"/>
      <c r="E81" s="55"/>
      <c r="F81" s="55"/>
      <c r="G81" s="56"/>
      <c r="H81" s="57">
        <v>15000</v>
      </c>
      <c r="I81" s="120">
        <v>15000</v>
      </c>
      <c r="J81" s="59" t="s">
        <v>307</v>
      </c>
    </row>
    <row r="82" spans="2:10" x14ac:dyDescent="0.2">
      <c r="B82" s="60" t="s">
        <v>308</v>
      </c>
      <c r="C82" s="61"/>
      <c r="D82" s="61"/>
      <c r="E82" s="61"/>
      <c r="F82" s="61"/>
      <c r="G82" s="62"/>
      <c r="H82" s="63">
        <v>31215.98</v>
      </c>
      <c r="I82" s="64" t="s">
        <v>308</v>
      </c>
      <c r="J82" s="65"/>
    </row>
    <row r="83" spans="2:10" x14ac:dyDescent="0.2">
      <c r="B83" s="66" t="s">
        <v>325</v>
      </c>
      <c r="C83" s="67"/>
      <c r="D83" s="67"/>
      <c r="E83" s="67"/>
      <c r="F83" s="67"/>
      <c r="G83" s="68"/>
      <c r="H83" s="69">
        <v>0</v>
      </c>
      <c r="I83" s="70" t="s">
        <v>325</v>
      </c>
      <c r="J83" s="71"/>
    </row>
    <row r="84" spans="2:10" ht="13.5" thickBot="1" x14ac:dyDescent="0.25">
      <c r="B84" s="72" t="s">
        <v>310</v>
      </c>
      <c r="C84" s="73"/>
      <c r="D84" s="73"/>
      <c r="E84" s="73"/>
      <c r="F84" s="73"/>
      <c r="G84" s="74"/>
      <c r="H84" s="75">
        <v>31215.98</v>
      </c>
      <c r="I84" s="76" t="s">
        <v>310</v>
      </c>
      <c r="J84" s="77"/>
    </row>
    <row r="85" spans="2:10" x14ac:dyDescent="0.2">
      <c r="B85" s="60" t="s">
        <v>311</v>
      </c>
      <c r="C85" s="61"/>
      <c r="D85" s="61"/>
      <c r="E85" s="61"/>
      <c r="F85" s="61"/>
      <c r="G85" s="62"/>
      <c r="H85" s="63">
        <v>0</v>
      </c>
      <c r="I85" s="64" t="s">
        <v>311</v>
      </c>
      <c r="J85" s="65"/>
    </row>
    <row r="86" spans="2:10" x14ac:dyDescent="0.2">
      <c r="B86" s="78" t="s">
        <v>312</v>
      </c>
      <c r="C86" s="79"/>
      <c r="D86" s="79"/>
      <c r="E86" s="79"/>
      <c r="F86" s="79"/>
      <c r="G86" s="118"/>
      <c r="H86" s="69">
        <v>15000</v>
      </c>
      <c r="I86" s="80" t="s">
        <v>312</v>
      </c>
      <c r="J86" s="81"/>
    </row>
    <row r="87" spans="2:10" ht="13.5" thickBot="1" x14ac:dyDescent="0.25">
      <c r="B87" s="72" t="s">
        <v>313</v>
      </c>
      <c r="C87" s="73"/>
      <c r="D87" s="73"/>
      <c r="E87" s="73"/>
      <c r="F87" s="73"/>
      <c r="G87" s="74"/>
      <c r="H87" s="75">
        <v>15000</v>
      </c>
      <c r="I87" s="76" t="s">
        <v>313</v>
      </c>
      <c r="J87" s="77"/>
    </row>
    <row r="88" spans="2:10" ht="13.5" thickBot="1" x14ac:dyDescent="0.25">
      <c r="B88" s="72" t="s">
        <v>314</v>
      </c>
      <c r="C88" s="82"/>
      <c r="D88" s="82"/>
      <c r="E88" s="82"/>
      <c r="F88" s="82"/>
      <c r="G88" s="83"/>
      <c r="H88" s="75">
        <v>16480.510000000002</v>
      </c>
      <c r="I88" s="76" t="s">
        <v>314</v>
      </c>
      <c r="J88" s="77"/>
    </row>
    <row r="89" spans="2:10" x14ac:dyDescent="0.2">
      <c r="B89" s="78" t="s">
        <v>315</v>
      </c>
      <c r="C89" s="67"/>
      <c r="D89" s="67"/>
      <c r="E89" s="67"/>
      <c r="F89" s="67"/>
      <c r="G89" s="68"/>
      <c r="H89" s="69">
        <v>16480.510000000002</v>
      </c>
      <c r="I89" s="80" t="s">
        <v>315</v>
      </c>
      <c r="J89" s="81"/>
    </row>
    <row r="90" spans="2:10" x14ac:dyDescent="0.2">
      <c r="B90" s="66" t="s">
        <v>316</v>
      </c>
      <c r="C90" s="84"/>
      <c r="D90" s="84"/>
      <c r="E90" s="84"/>
      <c r="F90" s="84"/>
      <c r="G90" s="85"/>
      <c r="H90" s="86">
        <v>0</v>
      </c>
      <c r="I90" s="70" t="s">
        <v>316</v>
      </c>
      <c r="J90" s="71"/>
    </row>
    <row r="91" spans="2:10" ht="13.5" thickBot="1" x14ac:dyDescent="0.25">
      <c r="B91" s="72" t="s">
        <v>317</v>
      </c>
      <c r="C91" s="73"/>
      <c r="D91" s="73"/>
      <c r="E91" s="73"/>
      <c r="F91" s="73"/>
      <c r="G91" s="74"/>
      <c r="H91" s="75">
        <v>16480.510000000002</v>
      </c>
      <c r="I91" s="87" t="s">
        <v>317</v>
      </c>
      <c r="J91" s="77"/>
    </row>
    <row r="92" spans="2:10" x14ac:dyDescent="0.2">
      <c r="B92" s="106" t="s">
        <v>318</v>
      </c>
      <c r="C92" s="107"/>
      <c r="D92" s="107"/>
      <c r="E92" s="107"/>
      <c r="F92" s="107"/>
      <c r="G92" s="108"/>
      <c r="H92" s="109">
        <v>14735.469999999998</v>
      </c>
      <c r="I92" s="88" t="s">
        <v>318</v>
      </c>
      <c r="J92" s="81"/>
    </row>
    <row r="93" spans="2:10" ht="13.5" thickBot="1" x14ac:dyDescent="0.25">
      <c r="B93" s="111" t="s">
        <v>319</v>
      </c>
      <c r="C93" s="73"/>
      <c r="D93" s="73"/>
      <c r="E93" s="73"/>
      <c r="F93" s="73"/>
      <c r="G93" s="74"/>
      <c r="H93" s="112">
        <v>15000</v>
      </c>
      <c r="I93" s="93" t="s">
        <v>319</v>
      </c>
      <c r="J93" s="113"/>
    </row>
    <row r="94" spans="2:10" ht="13.5" thickBot="1" x14ac:dyDescent="0.25">
      <c r="B94" s="114" t="s">
        <v>320</v>
      </c>
      <c r="C94" s="96"/>
      <c r="D94" s="96"/>
      <c r="E94" s="96"/>
      <c r="F94" s="96"/>
      <c r="G94" s="57">
        <v>31215.98</v>
      </c>
      <c r="H94" s="57">
        <v>29735.469999999998</v>
      </c>
      <c r="I94" s="97" t="s">
        <v>320</v>
      </c>
      <c r="J94" s="59"/>
    </row>
    <row r="95" spans="2:10" ht="13.5" thickBot="1" x14ac:dyDescent="0.25">
      <c r="B95" s="98"/>
      <c r="G95" s="122"/>
      <c r="H95" s="124">
        <v>15000</v>
      </c>
      <c r="I95" s="103" t="s">
        <v>321</v>
      </c>
      <c r="J95" s="104"/>
    </row>
    <row r="96" spans="2:10" x14ac:dyDescent="0.2">
      <c r="G96" s="125"/>
    </row>
    <row r="97" spans="2:10" x14ac:dyDescent="0.2">
      <c r="B97" s="50" t="s">
        <v>335</v>
      </c>
      <c r="G97" s="117"/>
    </row>
    <row r="98" spans="2:10" x14ac:dyDescent="0.2">
      <c r="B98" s="50" t="s">
        <v>336</v>
      </c>
    </row>
    <row r="99" spans="2:10" x14ac:dyDescent="0.2">
      <c r="B99" s="50" t="s">
        <v>337</v>
      </c>
      <c r="C99" s="52" t="s">
        <v>300</v>
      </c>
      <c r="D99" s="52" t="s">
        <v>301</v>
      </c>
      <c r="E99" s="52" t="s">
        <v>302</v>
      </c>
      <c r="F99" s="52" t="s">
        <v>303</v>
      </c>
      <c r="G99" s="52" t="s">
        <v>304</v>
      </c>
      <c r="H99" s="52" t="s">
        <v>47</v>
      </c>
      <c r="I99" s="53" t="s">
        <v>305</v>
      </c>
    </row>
    <row r="100" spans="2:10" ht="13.5" thickBot="1" x14ac:dyDescent="0.25">
      <c r="B100" s="54" t="s">
        <v>306</v>
      </c>
      <c r="C100" s="55"/>
      <c r="D100" s="56"/>
      <c r="E100" s="57">
        <v>6000</v>
      </c>
      <c r="F100" s="57">
        <v>6000</v>
      </c>
      <c r="G100" s="57">
        <v>6000</v>
      </c>
      <c r="H100" s="57">
        <v>6000</v>
      </c>
      <c r="I100" s="120">
        <v>24000</v>
      </c>
      <c r="J100" s="59" t="s">
        <v>307</v>
      </c>
    </row>
    <row r="101" spans="2:10" x14ac:dyDescent="0.2">
      <c r="B101" s="60" t="s">
        <v>308</v>
      </c>
      <c r="C101" s="61"/>
      <c r="D101" s="62"/>
      <c r="E101" s="63">
        <v>1248.02</v>
      </c>
      <c r="F101" s="63">
        <v>0</v>
      </c>
      <c r="G101" s="63">
        <v>0</v>
      </c>
      <c r="H101" s="63">
        <v>0</v>
      </c>
      <c r="I101" s="64" t="s">
        <v>308</v>
      </c>
      <c r="J101" s="65"/>
    </row>
    <row r="102" spans="2:10" x14ac:dyDescent="0.2">
      <c r="B102" s="66" t="s">
        <v>325</v>
      </c>
      <c r="C102" s="67"/>
      <c r="D102" s="68"/>
      <c r="E102" s="69">
        <v>0</v>
      </c>
      <c r="F102" s="69">
        <v>2000</v>
      </c>
      <c r="G102" s="69">
        <v>1000</v>
      </c>
      <c r="H102" s="69">
        <v>1500</v>
      </c>
      <c r="I102" s="70" t="s">
        <v>325</v>
      </c>
      <c r="J102" s="71"/>
    </row>
    <row r="103" spans="2:10" ht="13.5" thickBot="1" x14ac:dyDescent="0.25">
      <c r="B103" s="72" t="s">
        <v>310</v>
      </c>
      <c r="C103" s="73"/>
      <c r="D103" s="74"/>
      <c r="E103" s="75">
        <v>1248.02</v>
      </c>
      <c r="F103" s="75">
        <v>2000</v>
      </c>
      <c r="G103" s="75">
        <v>1000</v>
      </c>
      <c r="H103" s="75">
        <v>1500</v>
      </c>
      <c r="I103" s="76" t="s">
        <v>310</v>
      </c>
      <c r="J103" s="77"/>
    </row>
    <row r="104" spans="2:10" x14ac:dyDescent="0.2">
      <c r="B104" s="60" t="s">
        <v>311</v>
      </c>
      <c r="C104" s="61"/>
      <c r="D104" s="62"/>
      <c r="E104" s="63">
        <v>0</v>
      </c>
      <c r="F104" s="63">
        <v>1372.5700000000002</v>
      </c>
      <c r="G104" s="63">
        <v>4508.88</v>
      </c>
      <c r="H104" s="63">
        <v>7833.5100000000011</v>
      </c>
      <c r="I104" s="64" t="s">
        <v>311</v>
      </c>
      <c r="J104" s="65"/>
    </row>
    <row r="105" spans="2:10" x14ac:dyDescent="0.2">
      <c r="B105" s="78" t="s">
        <v>312</v>
      </c>
      <c r="C105" s="79"/>
      <c r="D105" s="118"/>
      <c r="E105" s="69">
        <v>3000</v>
      </c>
      <c r="F105" s="69">
        <v>9000</v>
      </c>
      <c r="G105" s="69">
        <v>6000</v>
      </c>
      <c r="H105" s="69">
        <v>6000</v>
      </c>
      <c r="I105" s="80" t="s">
        <v>312</v>
      </c>
      <c r="J105" s="81"/>
    </row>
    <row r="106" spans="2:10" ht="13.5" thickBot="1" x14ac:dyDescent="0.25">
      <c r="B106" s="72" t="s">
        <v>313</v>
      </c>
      <c r="C106" s="73"/>
      <c r="D106" s="74"/>
      <c r="E106" s="75">
        <v>3000</v>
      </c>
      <c r="F106" s="75">
        <v>10372.57</v>
      </c>
      <c r="G106" s="75">
        <v>10508.880000000001</v>
      </c>
      <c r="H106" s="75">
        <v>13833.510000000002</v>
      </c>
      <c r="I106" s="76" t="s">
        <v>313</v>
      </c>
      <c r="J106" s="77"/>
    </row>
    <row r="107" spans="2:10" ht="13.5" thickBot="1" x14ac:dyDescent="0.25">
      <c r="B107" s="72" t="s">
        <v>314</v>
      </c>
      <c r="C107" s="82"/>
      <c r="D107" s="83"/>
      <c r="E107" s="75">
        <v>2875.45</v>
      </c>
      <c r="F107" s="75">
        <v>7863.69</v>
      </c>
      <c r="G107" s="75">
        <v>3675.37</v>
      </c>
      <c r="H107" s="75">
        <v>1045.07</v>
      </c>
      <c r="I107" s="76" t="s">
        <v>314</v>
      </c>
      <c r="J107" s="77"/>
    </row>
    <row r="108" spans="2:10" x14ac:dyDescent="0.2">
      <c r="B108" s="78" t="s">
        <v>315</v>
      </c>
      <c r="C108" s="67"/>
      <c r="D108" s="68"/>
      <c r="E108" s="69">
        <v>1248.02</v>
      </c>
      <c r="F108" s="69">
        <v>2000</v>
      </c>
      <c r="G108" s="69">
        <v>1000</v>
      </c>
      <c r="H108" s="69">
        <v>1045.07</v>
      </c>
      <c r="I108" s="80" t="s">
        <v>315</v>
      </c>
      <c r="J108" s="81"/>
    </row>
    <row r="109" spans="2:10" x14ac:dyDescent="0.2">
      <c r="B109" s="66" t="s">
        <v>316</v>
      </c>
      <c r="C109" s="84"/>
      <c r="D109" s="85"/>
      <c r="E109" s="86">
        <v>1627.4299999999998</v>
      </c>
      <c r="F109" s="86">
        <v>5863.69</v>
      </c>
      <c r="G109" s="86">
        <v>2675.37</v>
      </c>
      <c r="H109" s="86">
        <v>0</v>
      </c>
      <c r="I109" s="70" t="s">
        <v>316</v>
      </c>
      <c r="J109" s="71"/>
    </row>
    <row r="110" spans="2:10" ht="13.5" thickBot="1" x14ac:dyDescent="0.25">
      <c r="B110" s="72" t="s">
        <v>317</v>
      </c>
      <c r="C110" s="73"/>
      <c r="D110" s="74"/>
      <c r="E110" s="75">
        <v>2875.45</v>
      </c>
      <c r="F110" s="75">
        <v>7863.69</v>
      </c>
      <c r="G110" s="75">
        <v>3675.37</v>
      </c>
      <c r="H110" s="75">
        <v>1045.07</v>
      </c>
      <c r="I110" s="87" t="s">
        <v>317</v>
      </c>
      <c r="J110" s="77"/>
    </row>
    <row r="111" spans="2:10" x14ac:dyDescent="0.2">
      <c r="B111" s="106" t="s">
        <v>318</v>
      </c>
      <c r="C111" s="107"/>
      <c r="D111" s="108"/>
      <c r="E111" s="109">
        <v>0</v>
      </c>
      <c r="F111" s="109">
        <v>0</v>
      </c>
      <c r="G111" s="109">
        <v>0</v>
      </c>
      <c r="H111" s="109">
        <v>454.93000000000006</v>
      </c>
      <c r="I111" s="88" t="s">
        <v>318</v>
      </c>
      <c r="J111" s="81"/>
    </row>
    <row r="112" spans="2:10" ht="13.5" thickBot="1" x14ac:dyDescent="0.25">
      <c r="B112" s="111" t="s">
        <v>319</v>
      </c>
      <c r="C112" s="73"/>
      <c r="D112" s="74"/>
      <c r="E112" s="112">
        <v>1372.5700000000002</v>
      </c>
      <c r="F112" s="112">
        <v>4508.88</v>
      </c>
      <c r="G112" s="112">
        <v>7833.5100000000011</v>
      </c>
      <c r="H112" s="112">
        <v>13833.510000000002</v>
      </c>
      <c r="I112" s="93" t="s">
        <v>319</v>
      </c>
      <c r="J112" s="113"/>
    </row>
    <row r="113" spans="2:10" ht="13.5" thickBot="1" x14ac:dyDescent="0.25">
      <c r="B113" s="114" t="s">
        <v>320</v>
      </c>
      <c r="C113" s="96"/>
      <c r="D113" s="57">
        <v>1248.02</v>
      </c>
      <c r="E113" s="57">
        <v>1372.5700000000002</v>
      </c>
      <c r="F113" s="57">
        <v>4508.88</v>
      </c>
      <c r="G113" s="57">
        <v>7833.5100000000011</v>
      </c>
      <c r="H113" s="57">
        <v>14288.440000000002</v>
      </c>
      <c r="I113" s="97" t="s">
        <v>320</v>
      </c>
      <c r="J113" s="59"/>
    </row>
    <row r="114" spans="2:10" ht="13.5" thickBot="1" x14ac:dyDescent="0.25">
      <c r="B114" s="98"/>
      <c r="D114" s="121"/>
      <c r="E114" s="121"/>
      <c r="F114" s="121"/>
      <c r="G114" s="122"/>
      <c r="H114" s="124">
        <v>13834</v>
      </c>
      <c r="I114" s="103" t="s">
        <v>321</v>
      </c>
      <c r="J114" s="104"/>
    </row>
    <row r="115" spans="2:10" x14ac:dyDescent="0.2">
      <c r="G115" s="126"/>
    </row>
    <row r="116" spans="2:10" x14ac:dyDescent="0.2">
      <c r="B116" s="50" t="s">
        <v>338</v>
      </c>
    </row>
    <row r="117" spans="2:10" x14ac:dyDescent="0.2">
      <c r="B117" s="50" t="s">
        <v>339</v>
      </c>
    </row>
    <row r="118" spans="2:10" x14ac:dyDescent="0.2">
      <c r="B118" s="50" t="s">
        <v>340</v>
      </c>
      <c r="C118" s="52" t="s">
        <v>300</v>
      </c>
      <c r="D118" s="52" t="s">
        <v>301</v>
      </c>
      <c r="E118" s="52" t="s">
        <v>302</v>
      </c>
      <c r="F118" s="52" t="s">
        <v>303</v>
      </c>
      <c r="G118" s="52" t="s">
        <v>304</v>
      </c>
      <c r="H118" s="52" t="s">
        <v>47</v>
      </c>
      <c r="I118" s="53" t="s">
        <v>305</v>
      </c>
    </row>
    <row r="119" spans="2:10" ht="13.5" thickBot="1" x14ac:dyDescent="0.25">
      <c r="B119" s="54" t="s">
        <v>306</v>
      </c>
      <c r="C119" s="55"/>
      <c r="D119" s="55"/>
      <c r="E119" s="56"/>
      <c r="F119" s="57">
        <v>4000</v>
      </c>
      <c r="G119" s="57">
        <v>4000</v>
      </c>
      <c r="H119" s="57">
        <v>4000</v>
      </c>
      <c r="I119" s="120">
        <v>12000</v>
      </c>
      <c r="J119" s="59" t="s">
        <v>307</v>
      </c>
    </row>
    <row r="120" spans="2:10" x14ac:dyDescent="0.2">
      <c r="B120" s="60" t="s">
        <v>308</v>
      </c>
      <c r="C120" s="61"/>
      <c r="D120" s="61"/>
      <c r="E120" s="62"/>
      <c r="F120" s="63">
        <v>8028.56</v>
      </c>
      <c r="G120" s="63">
        <v>8937.4500000000007</v>
      </c>
      <c r="H120" s="63">
        <v>5290.8400000000011</v>
      </c>
      <c r="I120" s="64" t="s">
        <v>308</v>
      </c>
      <c r="J120" s="65"/>
    </row>
    <row r="121" spans="2:10" x14ac:dyDescent="0.2">
      <c r="B121" s="66" t="s">
        <v>309</v>
      </c>
      <c r="C121" s="67"/>
      <c r="D121" s="67"/>
      <c r="E121" s="68"/>
      <c r="F121" s="69">
        <v>2000</v>
      </c>
      <c r="G121" s="69">
        <v>1098</v>
      </c>
      <c r="H121" s="69">
        <v>0</v>
      </c>
      <c r="I121" s="70" t="s">
        <v>309</v>
      </c>
      <c r="J121" s="71"/>
    </row>
    <row r="122" spans="2:10" ht="13.5" thickBot="1" x14ac:dyDescent="0.25">
      <c r="B122" s="72" t="s">
        <v>310</v>
      </c>
      <c r="C122" s="73"/>
      <c r="D122" s="73"/>
      <c r="E122" s="74"/>
      <c r="F122" s="75">
        <v>10028.560000000001</v>
      </c>
      <c r="G122" s="75">
        <v>10035.450000000001</v>
      </c>
      <c r="H122" s="75">
        <v>5290.8400000000011</v>
      </c>
      <c r="I122" s="76" t="s">
        <v>310</v>
      </c>
      <c r="J122" s="77"/>
    </row>
    <row r="123" spans="2:10" x14ac:dyDescent="0.2">
      <c r="B123" s="60" t="s">
        <v>311</v>
      </c>
      <c r="C123" s="61"/>
      <c r="D123" s="61"/>
      <c r="E123" s="62"/>
      <c r="F123" s="63">
        <v>0</v>
      </c>
      <c r="G123" s="63">
        <v>4000</v>
      </c>
      <c r="H123" s="63">
        <v>8000</v>
      </c>
      <c r="I123" s="64" t="s">
        <v>311</v>
      </c>
      <c r="J123" s="65"/>
    </row>
    <row r="124" spans="2:10" x14ac:dyDescent="0.2">
      <c r="B124" s="78" t="s">
        <v>312</v>
      </c>
      <c r="C124" s="79"/>
      <c r="D124" s="79"/>
      <c r="E124" s="118"/>
      <c r="F124" s="69">
        <v>4000</v>
      </c>
      <c r="G124" s="69">
        <v>4000</v>
      </c>
      <c r="H124" s="69">
        <v>4000</v>
      </c>
      <c r="I124" s="80" t="s">
        <v>312</v>
      </c>
      <c r="J124" s="81"/>
    </row>
    <row r="125" spans="2:10" ht="13.5" thickBot="1" x14ac:dyDescent="0.25">
      <c r="B125" s="72" t="s">
        <v>313</v>
      </c>
      <c r="C125" s="73"/>
      <c r="D125" s="73"/>
      <c r="E125" s="74"/>
      <c r="F125" s="75">
        <v>4000</v>
      </c>
      <c r="G125" s="75">
        <v>8000</v>
      </c>
      <c r="H125" s="75">
        <v>12000</v>
      </c>
      <c r="I125" s="76" t="s">
        <v>313</v>
      </c>
      <c r="J125" s="77"/>
    </row>
    <row r="126" spans="2:10" ht="13.5" thickBot="1" x14ac:dyDescent="0.25">
      <c r="B126" s="72" t="s">
        <v>314</v>
      </c>
      <c r="C126" s="82"/>
      <c r="D126" s="82"/>
      <c r="E126" s="83"/>
      <c r="F126" s="75">
        <v>1091.1099999999999</v>
      </c>
      <c r="G126" s="75">
        <v>4744.6099999999997</v>
      </c>
      <c r="H126" s="75">
        <v>3134.86</v>
      </c>
      <c r="I126" s="76" t="s">
        <v>314</v>
      </c>
      <c r="J126" s="77"/>
    </row>
    <row r="127" spans="2:10" x14ac:dyDescent="0.2">
      <c r="B127" s="78" t="s">
        <v>315</v>
      </c>
      <c r="C127" s="67"/>
      <c r="D127" s="67"/>
      <c r="E127" s="68"/>
      <c r="F127" s="69">
        <v>1091.1099999999999</v>
      </c>
      <c r="G127" s="69">
        <v>4744.6099999999997</v>
      </c>
      <c r="H127" s="69">
        <v>3134.86</v>
      </c>
      <c r="I127" s="80" t="s">
        <v>315</v>
      </c>
      <c r="J127" s="81"/>
    </row>
    <row r="128" spans="2:10" x14ac:dyDescent="0.2">
      <c r="B128" s="66" t="s">
        <v>316</v>
      </c>
      <c r="C128" s="84"/>
      <c r="D128" s="84"/>
      <c r="E128" s="85"/>
      <c r="F128" s="86">
        <v>0</v>
      </c>
      <c r="G128" s="86">
        <v>0</v>
      </c>
      <c r="H128" s="86">
        <v>0</v>
      </c>
      <c r="I128" s="70" t="s">
        <v>316</v>
      </c>
      <c r="J128" s="71"/>
    </row>
    <row r="129" spans="2:10" ht="13.5" thickBot="1" x14ac:dyDescent="0.25">
      <c r="B129" s="72" t="s">
        <v>317</v>
      </c>
      <c r="C129" s="73"/>
      <c r="D129" s="73"/>
      <c r="E129" s="74"/>
      <c r="F129" s="75">
        <v>1091.1099999999999</v>
      </c>
      <c r="G129" s="75">
        <v>4744.6099999999997</v>
      </c>
      <c r="H129" s="75">
        <v>3134.86</v>
      </c>
      <c r="I129" s="87" t="s">
        <v>317</v>
      </c>
      <c r="J129" s="77"/>
    </row>
    <row r="130" spans="2:10" x14ac:dyDescent="0.2">
      <c r="B130" s="106" t="s">
        <v>318</v>
      </c>
      <c r="C130" s="107"/>
      <c r="D130" s="107"/>
      <c r="E130" s="108"/>
      <c r="F130" s="109">
        <v>8937.4500000000007</v>
      </c>
      <c r="G130" s="109">
        <v>5290.8400000000011</v>
      </c>
      <c r="H130" s="109">
        <v>2155.9800000000009</v>
      </c>
      <c r="I130" s="88" t="s">
        <v>318</v>
      </c>
      <c r="J130" s="81"/>
    </row>
    <row r="131" spans="2:10" ht="13.5" thickBot="1" x14ac:dyDescent="0.25">
      <c r="B131" s="111" t="s">
        <v>319</v>
      </c>
      <c r="C131" s="73"/>
      <c r="D131" s="73"/>
      <c r="E131" s="74"/>
      <c r="F131" s="112">
        <v>4000</v>
      </c>
      <c r="G131" s="112">
        <v>8000</v>
      </c>
      <c r="H131" s="112">
        <v>12000</v>
      </c>
      <c r="I131" s="93" t="s">
        <v>319</v>
      </c>
      <c r="J131" s="113"/>
    </row>
    <row r="132" spans="2:10" ht="13.5" thickBot="1" x14ac:dyDescent="0.25">
      <c r="B132" s="114" t="s">
        <v>320</v>
      </c>
      <c r="C132" s="96"/>
      <c r="D132" s="96"/>
      <c r="E132" s="57">
        <v>8028.56</v>
      </c>
      <c r="F132" s="57">
        <v>12937.45</v>
      </c>
      <c r="G132" s="57">
        <v>13290.84</v>
      </c>
      <c r="H132" s="57">
        <v>14155.980000000001</v>
      </c>
      <c r="I132" s="97" t="s">
        <v>320</v>
      </c>
      <c r="J132" s="59"/>
    </row>
    <row r="133" spans="2:10" ht="13.5" thickBot="1" x14ac:dyDescent="0.25">
      <c r="B133" s="98"/>
      <c r="E133" s="121"/>
      <c r="F133" s="121"/>
      <c r="G133" s="122"/>
      <c r="H133" s="124">
        <v>12000</v>
      </c>
      <c r="I133" s="103" t="s">
        <v>321</v>
      </c>
      <c r="J133" s="104"/>
    </row>
    <row r="134" spans="2:10" x14ac:dyDescent="0.2">
      <c r="G134" s="126"/>
    </row>
    <row r="135" spans="2:10" x14ac:dyDescent="0.2">
      <c r="B135" s="50" t="s">
        <v>341</v>
      </c>
      <c r="I135" s="117"/>
    </row>
    <row r="136" spans="2:10" x14ac:dyDescent="0.2">
      <c r="B136" s="50" t="s">
        <v>342</v>
      </c>
    </row>
    <row r="137" spans="2:10" x14ac:dyDescent="0.2">
      <c r="B137" s="50" t="s">
        <v>343</v>
      </c>
      <c r="C137" s="51" t="s">
        <v>300</v>
      </c>
      <c r="D137" s="52" t="s">
        <v>301</v>
      </c>
      <c r="E137" s="52" t="s">
        <v>302</v>
      </c>
      <c r="F137" s="52" t="s">
        <v>303</v>
      </c>
      <c r="G137" s="52" t="s">
        <v>304</v>
      </c>
      <c r="H137" s="52" t="s">
        <v>47</v>
      </c>
      <c r="I137" s="53" t="s">
        <v>305</v>
      </c>
    </row>
    <row r="138" spans="2:10" ht="13.5" thickBot="1" x14ac:dyDescent="0.25">
      <c r="B138" s="54" t="s">
        <v>306</v>
      </c>
      <c r="C138" s="55"/>
      <c r="D138" s="55"/>
      <c r="E138" s="55"/>
      <c r="F138" s="56"/>
      <c r="G138" s="57">
        <v>10000</v>
      </c>
      <c r="H138" s="57">
        <v>0</v>
      </c>
      <c r="I138" s="58">
        <v>10000</v>
      </c>
      <c r="J138" s="59" t="s">
        <v>307</v>
      </c>
    </row>
    <row r="139" spans="2:10" x14ac:dyDescent="0.2">
      <c r="B139" s="60" t="s">
        <v>308</v>
      </c>
      <c r="C139" s="61"/>
      <c r="D139" s="61"/>
      <c r="E139" s="61"/>
      <c r="F139" s="62"/>
      <c r="G139" s="63">
        <v>13303.34</v>
      </c>
      <c r="H139" s="63">
        <v>8676.2000000000007</v>
      </c>
      <c r="I139" s="64" t="s">
        <v>308</v>
      </c>
      <c r="J139" s="65"/>
    </row>
    <row r="140" spans="2:10" x14ac:dyDescent="0.2">
      <c r="B140" s="66" t="s">
        <v>309</v>
      </c>
      <c r="C140" s="67"/>
      <c r="D140" s="67"/>
      <c r="E140" s="67"/>
      <c r="F140" s="68"/>
      <c r="G140" s="69">
        <v>6000</v>
      </c>
      <c r="H140" s="69">
        <v>3250</v>
      </c>
      <c r="I140" s="70" t="s">
        <v>309</v>
      </c>
      <c r="J140" s="71"/>
    </row>
    <row r="141" spans="2:10" ht="13.5" thickBot="1" x14ac:dyDescent="0.25">
      <c r="B141" s="72" t="s">
        <v>310</v>
      </c>
      <c r="C141" s="73"/>
      <c r="D141" s="73"/>
      <c r="E141" s="73"/>
      <c r="F141" s="74"/>
      <c r="G141" s="75">
        <v>19303.34</v>
      </c>
      <c r="H141" s="75">
        <v>11926.2</v>
      </c>
      <c r="I141" s="76" t="s">
        <v>310</v>
      </c>
      <c r="J141" s="77"/>
    </row>
    <row r="142" spans="2:10" x14ac:dyDescent="0.2">
      <c r="B142" s="60" t="s">
        <v>311</v>
      </c>
      <c r="C142" s="61"/>
      <c r="D142" s="61"/>
      <c r="E142" s="61"/>
      <c r="F142" s="62"/>
      <c r="G142" s="63">
        <v>0</v>
      </c>
      <c r="H142" s="63">
        <v>10000</v>
      </c>
      <c r="I142" s="64" t="s">
        <v>311</v>
      </c>
      <c r="J142" s="65"/>
    </row>
    <row r="143" spans="2:10" x14ac:dyDescent="0.2">
      <c r="B143" s="78" t="s">
        <v>312</v>
      </c>
      <c r="C143" s="79"/>
      <c r="D143" s="79"/>
      <c r="E143" s="79"/>
      <c r="F143" s="68"/>
      <c r="G143" s="69">
        <v>10000</v>
      </c>
      <c r="H143" s="69">
        <v>0</v>
      </c>
      <c r="I143" s="80" t="s">
        <v>312</v>
      </c>
      <c r="J143" s="81"/>
    </row>
    <row r="144" spans="2:10" ht="13.5" thickBot="1" x14ac:dyDescent="0.25">
      <c r="B144" s="72" t="s">
        <v>313</v>
      </c>
      <c r="C144" s="73"/>
      <c r="D144" s="73"/>
      <c r="E144" s="73"/>
      <c r="F144" s="74"/>
      <c r="G144" s="75">
        <v>10000</v>
      </c>
      <c r="H144" s="75">
        <v>10000</v>
      </c>
      <c r="I144" s="76" t="s">
        <v>313</v>
      </c>
      <c r="J144" s="77"/>
    </row>
    <row r="145" spans="2:10" ht="13.5" thickBot="1" x14ac:dyDescent="0.25">
      <c r="B145" s="72" t="s">
        <v>314</v>
      </c>
      <c r="C145" s="82"/>
      <c r="D145" s="82"/>
      <c r="E145" s="82"/>
      <c r="F145" s="83"/>
      <c r="G145" s="75">
        <v>10627.14</v>
      </c>
      <c r="H145" s="75">
        <v>248.47</v>
      </c>
      <c r="I145" s="76" t="s">
        <v>314</v>
      </c>
      <c r="J145" s="77"/>
    </row>
    <row r="146" spans="2:10" x14ac:dyDescent="0.2">
      <c r="B146" s="78" t="s">
        <v>315</v>
      </c>
      <c r="C146" s="67"/>
      <c r="D146" s="67"/>
      <c r="E146" s="67"/>
      <c r="F146" s="68"/>
      <c r="G146" s="69">
        <v>10627.14</v>
      </c>
      <c r="H146" s="69">
        <v>248.47</v>
      </c>
      <c r="I146" s="80" t="s">
        <v>315</v>
      </c>
      <c r="J146" s="81"/>
    </row>
    <row r="147" spans="2:10" x14ac:dyDescent="0.2">
      <c r="B147" s="66" t="s">
        <v>316</v>
      </c>
      <c r="C147" s="84"/>
      <c r="D147" s="84"/>
      <c r="E147" s="84"/>
      <c r="F147" s="85"/>
      <c r="G147" s="86">
        <v>0</v>
      </c>
      <c r="H147" s="86">
        <v>0</v>
      </c>
      <c r="I147" s="70" t="s">
        <v>316</v>
      </c>
      <c r="J147" s="71"/>
    </row>
    <row r="148" spans="2:10" ht="13.5" thickBot="1" x14ac:dyDescent="0.25">
      <c r="B148" s="72" t="s">
        <v>317</v>
      </c>
      <c r="C148" s="73"/>
      <c r="D148" s="73"/>
      <c r="E148" s="73"/>
      <c r="F148" s="74"/>
      <c r="G148" s="75">
        <v>10627.14</v>
      </c>
      <c r="H148" s="75">
        <v>248.47</v>
      </c>
      <c r="I148" s="87" t="s">
        <v>317</v>
      </c>
      <c r="J148" s="77"/>
    </row>
    <row r="149" spans="2:10" x14ac:dyDescent="0.2">
      <c r="B149" s="106" t="s">
        <v>318</v>
      </c>
      <c r="C149" s="107"/>
      <c r="D149" s="107"/>
      <c r="E149" s="107"/>
      <c r="F149" s="108"/>
      <c r="G149" s="109">
        <v>8676.2000000000007</v>
      </c>
      <c r="H149" s="109">
        <v>11677.730000000001</v>
      </c>
      <c r="I149" s="88" t="s">
        <v>318</v>
      </c>
      <c r="J149" s="110"/>
    </row>
    <row r="150" spans="2:10" ht="13.5" thickBot="1" x14ac:dyDescent="0.25">
      <c r="B150" s="111" t="s">
        <v>319</v>
      </c>
      <c r="C150" s="73"/>
      <c r="D150" s="73"/>
      <c r="E150" s="73"/>
      <c r="F150" s="74"/>
      <c r="G150" s="112">
        <v>10000</v>
      </c>
      <c r="H150" s="112">
        <v>10000</v>
      </c>
      <c r="I150" s="93" t="s">
        <v>319</v>
      </c>
      <c r="J150" s="113"/>
    </row>
    <row r="151" spans="2:10" ht="13.5" thickBot="1" x14ac:dyDescent="0.25">
      <c r="B151" s="114" t="s">
        <v>320</v>
      </c>
      <c r="C151" s="96"/>
      <c r="D151" s="96"/>
      <c r="E151" s="96"/>
      <c r="F151" s="57">
        <v>13303.34</v>
      </c>
      <c r="G151" s="57">
        <v>18676.2</v>
      </c>
      <c r="H151" s="57">
        <v>21677.730000000003</v>
      </c>
      <c r="I151" s="97" t="s">
        <v>320</v>
      </c>
      <c r="J151" s="59"/>
    </row>
    <row r="152" spans="2:10" ht="13.5" thickBot="1" x14ac:dyDescent="0.25">
      <c r="B152" s="98"/>
      <c r="C152" s="99"/>
      <c r="D152" s="99"/>
      <c r="E152" s="99"/>
      <c r="F152" s="100"/>
      <c r="G152" s="101"/>
      <c r="H152" s="123">
        <v>10000</v>
      </c>
      <c r="I152" s="103" t="s">
        <v>321</v>
      </c>
      <c r="J152" s="104"/>
    </row>
    <row r="153" spans="2:10" x14ac:dyDescent="0.2">
      <c r="C153" s="99"/>
      <c r="D153" s="99"/>
      <c r="E153" s="99"/>
      <c r="F153" s="100"/>
      <c r="G153" s="116"/>
    </row>
    <row r="154" spans="2:10" x14ac:dyDescent="0.2">
      <c r="B154" s="50" t="s">
        <v>344</v>
      </c>
      <c r="I154" s="117"/>
    </row>
    <row r="155" spans="2:10" x14ac:dyDescent="0.2">
      <c r="B155" s="50" t="s">
        <v>345</v>
      </c>
    </row>
    <row r="156" spans="2:10" x14ac:dyDescent="0.2">
      <c r="B156" s="50" t="s">
        <v>346</v>
      </c>
      <c r="C156" s="51" t="s">
        <v>300</v>
      </c>
      <c r="D156" s="52" t="s">
        <v>301</v>
      </c>
      <c r="E156" s="52" t="s">
        <v>302</v>
      </c>
      <c r="F156" s="52" t="s">
        <v>303</v>
      </c>
      <c r="G156" s="52" t="s">
        <v>304</v>
      </c>
      <c r="H156" s="52" t="s">
        <v>47</v>
      </c>
      <c r="I156" s="53" t="s">
        <v>305</v>
      </c>
    </row>
    <row r="157" spans="2:10" ht="13.5" thickBot="1" x14ac:dyDescent="0.25">
      <c r="B157" s="54" t="s">
        <v>306</v>
      </c>
      <c r="C157" s="55"/>
      <c r="D157" s="55"/>
      <c r="E157" s="56"/>
      <c r="F157" s="56"/>
      <c r="G157" s="57">
        <v>10000</v>
      </c>
      <c r="H157" s="57">
        <v>0</v>
      </c>
      <c r="I157" s="58">
        <v>10000</v>
      </c>
      <c r="J157" s="59" t="s">
        <v>307</v>
      </c>
    </row>
    <row r="158" spans="2:10" x14ac:dyDescent="0.2">
      <c r="B158" s="60" t="s">
        <v>308</v>
      </c>
      <c r="C158" s="61"/>
      <c r="D158" s="61"/>
      <c r="E158" s="62"/>
      <c r="F158" s="62"/>
      <c r="G158" s="63">
        <v>1348.01</v>
      </c>
      <c r="H158" s="63">
        <v>0</v>
      </c>
      <c r="I158" s="64" t="s">
        <v>308</v>
      </c>
      <c r="J158" s="65"/>
    </row>
    <row r="159" spans="2:10" x14ac:dyDescent="0.2">
      <c r="B159" s="66" t="s">
        <v>309</v>
      </c>
      <c r="C159" s="67"/>
      <c r="D159" s="67"/>
      <c r="E159" s="68"/>
      <c r="F159" s="68"/>
      <c r="G159" s="69">
        <v>0</v>
      </c>
      <c r="H159" s="69">
        <v>2000</v>
      </c>
      <c r="I159" s="70" t="s">
        <v>309</v>
      </c>
      <c r="J159" s="71"/>
    </row>
    <row r="160" spans="2:10" ht="13.5" thickBot="1" x14ac:dyDescent="0.25">
      <c r="B160" s="72" t="s">
        <v>310</v>
      </c>
      <c r="C160" s="73"/>
      <c r="D160" s="73"/>
      <c r="E160" s="74"/>
      <c r="F160" s="74"/>
      <c r="G160" s="75">
        <v>1348.01</v>
      </c>
      <c r="H160" s="75">
        <v>2000</v>
      </c>
      <c r="I160" s="76" t="s">
        <v>310</v>
      </c>
      <c r="J160" s="77"/>
    </row>
    <row r="161" spans="2:10" x14ac:dyDescent="0.2">
      <c r="B161" s="60" t="s">
        <v>311</v>
      </c>
      <c r="C161" s="61"/>
      <c r="D161" s="61"/>
      <c r="E161" s="62"/>
      <c r="F161" s="62"/>
      <c r="G161" s="63">
        <v>0</v>
      </c>
      <c r="H161" s="63">
        <v>9247.66</v>
      </c>
      <c r="I161" s="64" t="s">
        <v>311</v>
      </c>
      <c r="J161" s="65"/>
    </row>
    <row r="162" spans="2:10" x14ac:dyDescent="0.2">
      <c r="B162" s="78" t="s">
        <v>312</v>
      </c>
      <c r="C162" s="79"/>
      <c r="D162" s="79"/>
      <c r="E162" s="118"/>
      <c r="F162" s="68"/>
      <c r="G162" s="69">
        <v>10000</v>
      </c>
      <c r="H162" s="69">
        <v>0</v>
      </c>
      <c r="I162" s="80" t="s">
        <v>312</v>
      </c>
      <c r="J162" s="81"/>
    </row>
    <row r="163" spans="2:10" ht="13.5" thickBot="1" x14ac:dyDescent="0.25">
      <c r="B163" s="72" t="s">
        <v>313</v>
      </c>
      <c r="C163" s="73"/>
      <c r="D163" s="73"/>
      <c r="E163" s="74"/>
      <c r="F163" s="74"/>
      <c r="G163" s="75">
        <v>10000</v>
      </c>
      <c r="H163" s="75">
        <v>9247.66</v>
      </c>
      <c r="I163" s="76" t="s">
        <v>313</v>
      </c>
      <c r="J163" s="77"/>
    </row>
    <row r="164" spans="2:10" ht="13.5" thickBot="1" x14ac:dyDescent="0.25">
      <c r="B164" s="72" t="s">
        <v>314</v>
      </c>
      <c r="C164" s="82"/>
      <c r="D164" s="82"/>
      <c r="E164" s="83"/>
      <c r="F164" s="83"/>
      <c r="G164" s="75">
        <v>2100.35</v>
      </c>
      <c r="H164" s="75">
        <v>3215.5</v>
      </c>
      <c r="I164" s="76" t="s">
        <v>314</v>
      </c>
      <c r="J164" s="77"/>
    </row>
    <row r="165" spans="2:10" x14ac:dyDescent="0.2">
      <c r="B165" s="78" t="s">
        <v>315</v>
      </c>
      <c r="C165" s="67"/>
      <c r="D165" s="67"/>
      <c r="E165" s="68"/>
      <c r="F165" s="68"/>
      <c r="G165" s="69">
        <v>1348.01</v>
      </c>
      <c r="H165" s="69">
        <v>2000</v>
      </c>
      <c r="I165" s="80" t="s">
        <v>315</v>
      </c>
      <c r="J165" s="81"/>
    </row>
    <row r="166" spans="2:10" x14ac:dyDescent="0.2">
      <c r="B166" s="66" t="s">
        <v>316</v>
      </c>
      <c r="C166" s="84"/>
      <c r="D166" s="84"/>
      <c r="E166" s="85"/>
      <c r="F166" s="85"/>
      <c r="G166" s="86">
        <v>752.33999999999992</v>
      </c>
      <c r="H166" s="86">
        <v>1215.5</v>
      </c>
      <c r="I166" s="70" t="s">
        <v>316</v>
      </c>
      <c r="J166" s="71"/>
    </row>
    <row r="167" spans="2:10" ht="13.5" thickBot="1" x14ac:dyDescent="0.25">
      <c r="B167" s="72" t="s">
        <v>317</v>
      </c>
      <c r="C167" s="73"/>
      <c r="D167" s="73"/>
      <c r="E167" s="74"/>
      <c r="F167" s="74"/>
      <c r="G167" s="75">
        <v>2100.35</v>
      </c>
      <c r="H167" s="75">
        <v>3215.5</v>
      </c>
      <c r="I167" s="87" t="s">
        <v>317</v>
      </c>
      <c r="J167" s="77"/>
    </row>
    <row r="168" spans="2:10" x14ac:dyDescent="0.2">
      <c r="B168" s="106" t="s">
        <v>318</v>
      </c>
      <c r="C168" s="107"/>
      <c r="D168" s="107"/>
      <c r="E168" s="108"/>
      <c r="F168" s="108"/>
      <c r="G168" s="109">
        <v>0</v>
      </c>
      <c r="H168" s="109">
        <v>0</v>
      </c>
      <c r="I168" s="88" t="s">
        <v>318</v>
      </c>
      <c r="J168" s="110"/>
    </row>
    <row r="169" spans="2:10" ht="13.5" thickBot="1" x14ac:dyDescent="0.25">
      <c r="B169" s="111" t="s">
        <v>319</v>
      </c>
      <c r="C169" s="73"/>
      <c r="D169" s="73"/>
      <c r="E169" s="74"/>
      <c r="F169" s="74"/>
      <c r="G169" s="112">
        <v>9247.66</v>
      </c>
      <c r="H169" s="112">
        <v>8032.16</v>
      </c>
      <c r="I169" s="93" t="s">
        <v>319</v>
      </c>
      <c r="J169" s="113"/>
    </row>
    <row r="170" spans="2:10" ht="13.5" thickBot="1" x14ac:dyDescent="0.25">
      <c r="B170" s="114" t="s">
        <v>320</v>
      </c>
      <c r="C170" s="96"/>
      <c r="D170" s="96"/>
      <c r="E170" s="119"/>
      <c r="F170" s="57">
        <v>1348.01</v>
      </c>
      <c r="G170" s="57">
        <v>9247.66</v>
      </c>
      <c r="H170" s="57">
        <v>8032.16</v>
      </c>
      <c r="I170" s="97" t="s">
        <v>320</v>
      </c>
      <c r="J170" s="59"/>
    </row>
    <row r="171" spans="2:10" ht="13.5" thickBot="1" x14ac:dyDescent="0.25">
      <c r="B171" s="98"/>
      <c r="C171" s="99"/>
      <c r="D171" s="99"/>
      <c r="E171" s="99"/>
      <c r="F171" s="100"/>
      <c r="G171" s="101"/>
      <c r="H171" s="102">
        <v>8032.13</v>
      </c>
      <c r="I171" s="103" t="s">
        <v>321</v>
      </c>
      <c r="J171" s="104"/>
    </row>
    <row r="172" spans="2:10" x14ac:dyDescent="0.2">
      <c r="G172" s="126"/>
      <c r="H172" s="127"/>
      <c r="I172" s="128"/>
      <c r="J172" s="129"/>
    </row>
    <row r="173" spans="2:10" x14ac:dyDescent="0.2">
      <c r="B173" s="50" t="s">
        <v>347</v>
      </c>
      <c r="I173" s="117"/>
    </row>
    <row r="174" spans="2:10" x14ac:dyDescent="0.2">
      <c r="B174" s="50" t="s">
        <v>348</v>
      </c>
    </row>
    <row r="175" spans="2:10" x14ac:dyDescent="0.2">
      <c r="B175" s="50" t="s">
        <v>349</v>
      </c>
      <c r="C175" s="51" t="s">
        <v>300</v>
      </c>
      <c r="D175" s="52" t="s">
        <v>301</v>
      </c>
      <c r="E175" s="52" t="s">
        <v>302</v>
      </c>
      <c r="F175" s="52" t="s">
        <v>303</v>
      </c>
      <c r="G175" s="52" t="s">
        <v>304</v>
      </c>
      <c r="H175" s="52" t="s">
        <v>47</v>
      </c>
      <c r="I175" s="53" t="s">
        <v>305</v>
      </c>
    </row>
    <row r="176" spans="2:10" ht="13.5" thickBot="1" x14ac:dyDescent="0.25">
      <c r="B176" s="54" t="s">
        <v>306</v>
      </c>
      <c r="C176" s="55"/>
      <c r="D176" s="56"/>
      <c r="E176" s="57">
        <v>15000</v>
      </c>
      <c r="F176" s="57">
        <v>15000</v>
      </c>
      <c r="G176" s="57">
        <v>15000</v>
      </c>
      <c r="H176" s="57">
        <v>0</v>
      </c>
      <c r="I176" s="58">
        <v>45000</v>
      </c>
      <c r="J176" s="59" t="s">
        <v>307</v>
      </c>
    </row>
    <row r="177" spans="2:10" x14ac:dyDescent="0.2">
      <c r="B177" s="60" t="s">
        <v>308</v>
      </c>
      <c r="C177" s="61"/>
      <c r="D177" s="62"/>
      <c r="E177" s="63">
        <v>11091.04</v>
      </c>
      <c r="F177" s="63">
        <v>6432.17</v>
      </c>
      <c r="G177" s="63">
        <v>0</v>
      </c>
      <c r="H177" s="63">
        <v>0</v>
      </c>
      <c r="I177" s="64" t="s">
        <v>308</v>
      </c>
      <c r="J177" s="65"/>
    </row>
    <row r="178" spans="2:10" x14ac:dyDescent="0.2">
      <c r="B178" s="66" t="s">
        <v>309</v>
      </c>
      <c r="C178" s="67"/>
      <c r="D178" s="68"/>
      <c r="E178" s="69">
        <v>1331.71</v>
      </c>
      <c r="F178" s="69">
        <v>1591</v>
      </c>
      <c r="G178" s="69">
        <v>1546</v>
      </c>
      <c r="H178" s="69">
        <v>980</v>
      </c>
      <c r="I178" s="70" t="s">
        <v>309</v>
      </c>
      <c r="J178" s="71"/>
    </row>
    <row r="179" spans="2:10" ht="13.5" thickBot="1" x14ac:dyDescent="0.25">
      <c r="B179" s="72" t="s">
        <v>310</v>
      </c>
      <c r="C179" s="73"/>
      <c r="D179" s="74"/>
      <c r="E179" s="75">
        <v>12422.75</v>
      </c>
      <c r="F179" s="75">
        <v>8023.17</v>
      </c>
      <c r="G179" s="75">
        <v>1546</v>
      </c>
      <c r="H179" s="75">
        <v>980</v>
      </c>
      <c r="I179" s="76" t="s">
        <v>310</v>
      </c>
      <c r="J179" s="77"/>
    </row>
    <row r="180" spans="2:10" x14ac:dyDescent="0.2">
      <c r="B180" s="60" t="s">
        <v>311</v>
      </c>
      <c r="C180" s="61"/>
      <c r="D180" s="62"/>
      <c r="E180" s="63">
        <v>0</v>
      </c>
      <c r="F180" s="63">
        <v>17000</v>
      </c>
      <c r="G180" s="63">
        <v>24327.190000000002</v>
      </c>
      <c r="H180" s="63">
        <v>36960.710000000006</v>
      </c>
      <c r="I180" s="64" t="s">
        <v>311</v>
      </c>
      <c r="J180" s="65"/>
    </row>
    <row r="181" spans="2:10" x14ac:dyDescent="0.2">
      <c r="B181" s="78" t="s">
        <v>312</v>
      </c>
      <c r="C181" s="79"/>
      <c r="D181" s="118"/>
      <c r="E181" s="69">
        <v>17000</v>
      </c>
      <c r="F181" s="69">
        <v>10000</v>
      </c>
      <c r="G181" s="69">
        <v>16000</v>
      </c>
      <c r="H181" s="69"/>
      <c r="I181" s="80" t="s">
        <v>312</v>
      </c>
      <c r="J181" s="81"/>
    </row>
    <row r="182" spans="2:10" ht="13.5" thickBot="1" x14ac:dyDescent="0.25">
      <c r="B182" s="72" t="s">
        <v>313</v>
      </c>
      <c r="C182" s="73"/>
      <c r="D182" s="74"/>
      <c r="E182" s="75">
        <v>17000</v>
      </c>
      <c r="F182" s="75">
        <v>27000</v>
      </c>
      <c r="G182" s="75">
        <v>40327.19</v>
      </c>
      <c r="H182" s="75">
        <v>36960.710000000006</v>
      </c>
      <c r="I182" s="76" t="s">
        <v>313</v>
      </c>
      <c r="J182" s="77"/>
    </row>
    <row r="183" spans="2:10" ht="13.5" thickBot="1" x14ac:dyDescent="0.25">
      <c r="B183" s="72" t="s">
        <v>314</v>
      </c>
      <c r="C183" s="82"/>
      <c r="D183" s="83"/>
      <c r="E183" s="75">
        <v>5990.58</v>
      </c>
      <c r="F183" s="75">
        <v>10695.98</v>
      </c>
      <c r="G183" s="75">
        <v>4912.4799999999996</v>
      </c>
      <c r="H183" s="75">
        <v>1557</v>
      </c>
      <c r="I183" s="76" t="s">
        <v>314</v>
      </c>
      <c r="J183" s="77"/>
    </row>
    <row r="184" spans="2:10" x14ac:dyDescent="0.2">
      <c r="B184" s="78" t="s">
        <v>315</v>
      </c>
      <c r="C184" s="67"/>
      <c r="D184" s="68"/>
      <c r="E184" s="69">
        <v>5990.58</v>
      </c>
      <c r="F184" s="69">
        <v>8023.17</v>
      </c>
      <c r="G184" s="69">
        <v>1546</v>
      </c>
      <c r="H184" s="69">
        <v>980</v>
      </c>
      <c r="I184" s="80" t="s">
        <v>315</v>
      </c>
      <c r="J184" s="81"/>
    </row>
    <row r="185" spans="2:10" x14ac:dyDescent="0.2">
      <c r="B185" s="66" t="s">
        <v>316</v>
      </c>
      <c r="C185" s="84"/>
      <c r="D185" s="85"/>
      <c r="E185" s="86">
        <v>0</v>
      </c>
      <c r="F185" s="86">
        <v>2672.8099999999995</v>
      </c>
      <c r="G185" s="86">
        <v>3366.4799999999996</v>
      </c>
      <c r="H185" s="86">
        <v>577</v>
      </c>
      <c r="I185" s="70" t="s">
        <v>316</v>
      </c>
      <c r="J185" s="71"/>
    </row>
    <row r="186" spans="2:10" ht="13.5" thickBot="1" x14ac:dyDescent="0.25">
      <c r="B186" s="72" t="s">
        <v>317</v>
      </c>
      <c r="C186" s="73"/>
      <c r="D186" s="74"/>
      <c r="E186" s="75">
        <v>5990.58</v>
      </c>
      <c r="F186" s="75">
        <v>10695.98</v>
      </c>
      <c r="G186" s="75">
        <v>4912.4799999999996</v>
      </c>
      <c r="H186" s="75">
        <v>1557</v>
      </c>
      <c r="I186" s="87" t="s">
        <v>317</v>
      </c>
      <c r="J186" s="77"/>
    </row>
    <row r="187" spans="2:10" x14ac:dyDescent="0.2">
      <c r="B187" s="106" t="s">
        <v>318</v>
      </c>
      <c r="C187" s="107"/>
      <c r="D187" s="108"/>
      <c r="E187" s="109">
        <v>6432.17</v>
      </c>
      <c r="F187" s="109">
        <v>0</v>
      </c>
      <c r="G187" s="109">
        <v>0</v>
      </c>
      <c r="H187" s="109">
        <v>0</v>
      </c>
      <c r="I187" s="88" t="s">
        <v>318</v>
      </c>
      <c r="J187" s="110"/>
    </row>
    <row r="188" spans="2:10" ht="13.5" thickBot="1" x14ac:dyDescent="0.25">
      <c r="B188" s="111" t="s">
        <v>319</v>
      </c>
      <c r="C188" s="73"/>
      <c r="D188" s="74"/>
      <c r="E188" s="112">
        <v>17000</v>
      </c>
      <c r="F188" s="112">
        <v>24327.190000000002</v>
      </c>
      <c r="G188" s="112">
        <v>36960.710000000006</v>
      </c>
      <c r="H188" s="112">
        <v>36383.710000000006</v>
      </c>
      <c r="I188" s="93" t="s">
        <v>319</v>
      </c>
      <c r="J188" s="113"/>
    </row>
    <row r="189" spans="2:10" ht="13.5" thickBot="1" x14ac:dyDescent="0.25">
      <c r="B189" s="114" t="s">
        <v>320</v>
      </c>
      <c r="C189" s="96"/>
      <c r="D189" s="57">
        <v>11091.04</v>
      </c>
      <c r="E189" s="57">
        <v>23432.17</v>
      </c>
      <c r="F189" s="57">
        <v>24327.190000000002</v>
      </c>
      <c r="G189" s="57">
        <v>36960.710000000006</v>
      </c>
      <c r="H189" s="57">
        <v>36383.710000000006</v>
      </c>
      <c r="I189" s="97" t="s">
        <v>320</v>
      </c>
      <c r="J189" s="59"/>
    </row>
    <row r="190" spans="2:10" ht="13.5" thickBot="1" x14ac:dyDescent="0.25">
      <c r="B190" s="98"/>
      <c r="C190" s="99"/>
      <c r="D190" s="99"/>
      <c r="E190" s="99"/>
      <c r="F190" s="100"/>
      <c r="G190" s="101"/>
      <c r="H190" s="102">
        <v>36384.19</v>
      </c>
      <c r="I190" s="103" t="s">
        <v>321</v>
      </c>
      <c r="J190" s="104"/>
    </row>
    <row r="191" spans="2:10" x14ac:dyDescent="0.2">
      <c r="G191" s="126"/>
      <c r="H191" s="127"/>
      <c r="I191" s="128"/>
      <c r="J191" s="129"/>
    </row>
    <row r="192" spans="2:10" x14ac:dyDescent="0.2">
      <c r="B192" s="50" t="s">
        <v>350</v>
      </c>
      <c r="I192" s="117"/>
    </row>
    <row r="193" spans="2:10" x14ac:dyDescent="0.2">
      <c r="B193" s="50" t="s">
        <v>351</v>
      </c>
    </row>
    <row r="194" spans="2:10" x14ac:dyDescent="0.2">
      <c r="B194" s="50" t="s">
        <v>352</v>
      </c>
      <c r="C194" s="51" t="s">
        <v>300</v>
      </c>
      <c r="D194" s="52" t="s">
        <v>301</v>
      </c>
      <c r="E194" s="52" t="s">
        <v>302</v>
      </c>
      <c r="F194" s="52" t="s">
        <v>303</v>
      </c>
      <c r="G194" s="52" t="s">
        <v>304</v>
      </c>
      <c r="H194" s="52" t="s">
        <v>47</v>
      </c>
      <c r="I194" s="53" t="s">
        <v>305</v>
      </c>
    </row>
    <row r="195" spans="2:10" ht="13.5" thickBot="1" x14ac:dyDescent="0.25">
      <c r="B195" s="54" t="s">
        <v>306</v>
      </c>
      <c r="C195" s="55"/>
      <c r="D195" s="55"/>
      <c r="E195" s="55"/>
      <c r="F195" s="55"/>
      <c r="G195" s="56"/>
      <c r="H195" s="57">
        <v>5000</v>
      </c>
      <c r="I195" s="58">
        <v>5000</v>
      </c>
      <c r="J195" s="59" t="s">
        <v>307</v>
      </c>
    </row>
    <row r="196" spans="2:10" x14ac:dyDescent="0.2">
      <c r="B196" s="60" t="s">
        <v>308</v>
      </c>
      <c r="C196" s="61"/>
      <c r="D196" s="61"/>
      <c r="E196" s="61"/>
      <c r="F196" s="61"/>
      <c r="G196" s="62"/>
      <c r="H196" s="63">
        <v>-1722.4899999999998</v>
      </c>
      <c r="I196" s="64" t="s">
        <v>308</v>
      </c>
      <c r="J196" s="65"/>
    </row>
    <row r="197" spans="2:10" x14ac:dyDescent="0.2">
      <c r="B197" s="66" t="s">
        <v>309</v>
      </c>
      <c r="C197" s="67"/>
      <c r="D197" s="67"/>
      <c r="E197" s="67"/>
      <c r="F197" s="67"/>
      <c r="G197" s="68"/>
      <c r="H197" s="69">
        <v>3200</v>
      </c>
      <c r="I197" s="70" t="s">
        <v>309</v>
      </c>
      <c r="J197" s="71"/>
    </row>
    <row r="198" spans="2:10" ht="13.5" thickBot="1" x14ac:dyDescent="0.25">
      <c r="B198" s="72" t="s">
        <v>310</v>
      </c>
      <c r="C198" s="73"/>
      <c r="D198" s="73"/>
      <c r="E198" s="73"/>
      <c r="F198" s="73"/>
      <c r="G198" s="74"/>
      <c r="H198" s="75">
        <v>1477.5100000000002</v>
      </c>
      <c r="I198" s="76" t="s">
        <v>310</v>
      </c>
      <c r="J198" s="77"/>
    </row>
    <row r="199" spans="2:10" x14ac:dyDescent="0.2">
      <c r="B199" s="60" t="s">
        <v>311</v>
      </c>
      <c r="C199" s="61"/>
      <c r="D199" s="61"/>
      <c r="E199" s="61"/>
      <c r="F199" s="61"/>
      <c r="G199" s="62"/>
      <c r="H199" s="63">
        <v>0</v>
      </c>
      <c r="I199" s="64" t="s">
        <v>311</v>
      </c>
      <c r="J199" s="65"/>
    </row>
    <row r="200" spans="2:10" x14ac:dyDescent="0.2">
      <c r="B200" s="78" t="s">
        <v>312</v>
      </c>
      <c r="C200" s="79"/>
      <c r="D200" s="79"/>
      <c r="E200" s="79"/>
      <c r="F200" s="79"/>
      <c r="G200" s="118"/>
      <c r="H200" s="69">
        <v>5000</v>
      </c>
      <c r="I200" s="80" t="s">
        <v>312</v>
      </c>
      <c r="J200" s="81"/>
    </row>
    <row r="201" spans="2:10" ht="13.5" thickBot="1" x14ac:dyDescent="0.25">
      <c r="B201" s="72" t="s">
        <v>313</v>
      </c>
      <c r="C201" s="73"/>
      <c r="D201" s="73"/>
      <c r="E201" s="73"/>
      <c r="F201" s="73"/>
      <c r="G201" s="74"/>
      <c r="H201" s="75">
        <v>5000</v>
      </c>
      <c r="I201" s="76" t="s">
        <v>313</v>
      </c>
      <c r="J201" s="77"/>
    </row>
    <row r="202" spans="2:10" ht="13.5" thickBot="1" x14ac:dyDescent="0.25">
      <c r="B202" s="72" t="s">
        <v>314</v>
      </c>
      <c r="C202" s="82"/>
      <c r="D202" s="82"/>
      <c r="E202" s="82"/>
      <c r="F202" s="82"/>
      <c r="G202" s="83"/>
      <c r="H202" s="75">
        <v>3737.37</v>
      </c>
      <c r="I202" s="76" t="s">
        <v>314</v>
      </c>
      <c r="J202" s="77"/>
    </row>
    <row r="203" spans="2:10" x14ac:dyDescent="0.2">
      <c r="B203" s="78" t="s">
        <v>315</v>
      </c>
      <c r="C203" s="67"/>
      <c r="D203" s="67"/>
      <c r="E203" s="67"/>
      <c r="F203" s="67"/>
      <c r="G203" s="68"/>
      <c r="H203" s="69">
        <v>1477.5100000000002</v>
      </c>
      <c r="I203" s="80" t="s">
        <v>315</v>
      </c>
      <c r="J203" s="81"/>
    </row>
    <row r="204" spans="2:10" x14ac:dyDescent="0.2">
      <c r="B204" s="66" t="s">
        <v>316</v>
      </c>
      <c r="C204" s="84"/>
      <c r="D204" s="84"/>
      <c r="E204" s="84"/>
      <c r="F204" s="84"/>
      <c r="G204" s="85"/>
      <c r="H204" s="86">
        <v>2259.8599999999997</v>
      </c>
      <c r="I204" s="70" t="s">
        <v>316</v>
      </c>
      <c r="J204" s="71"/>
    </row>
    <row r="205" spans="2:10" ht="13.5" thickBot="1" x14ac:dyDescent="0.25">
      <c r="B205" s="72" t="s">
        <v>317</v>
      </c>
      <c r="C205" s="73"/>
      <c r="D205" s="73"/>
      <c r="E205" s="73"/>
      <c r="F205" s="73"/>
      <c r="G205" s="74"/>
      <c r="H205" s="75">
        <v>3737.37</v>
      </c>
      <c r="I205" s="87" t="s">
        <v>317</v>
      </c>
      <c r="J205" s="77"/>
    </row>
    <row r="206" spans="2:10" x14ac:dyDescent="0.2">
      <c r="B206" s="106" t="s">
        <v>318</v>
      </c>
      <c r="C206" s="107"/>
      <c r="D206" s="107"/>
      <c r="E206" s="107"/>
      <c r="F206" s="107"/>
      <c r="G206" s="108"/>
      <c r="H206" s="109">
        <v>0</v>
      </c>
      <c r="I206" s="88" t="s">
        <v>318</v>
      </c>
      <c r="J206" s="110"/>
    </row>
    <row r="207" spans="2:10" ht="13.5" thickBot="1" x14ac:dyDescent="0.25">
      <c r="B207" s="111" t="s">
        <v>319</v>
      </c>
      <c r="C207" s="73"/>
      <c r="D207" s="73"/>
      <c r="E207" s="73"/>
      <c r="F207" s="73"/>
      <c r="G207" s="74"/>
      <c r="H207" s="112">
        <v>2740.1400000000003</v>
      </c>
      <c r="I207" s="93" t="s">
        <v>319</v>
      </c>
      <c r="J207" s="113"/>
    </row>
    <row r="208" spans="2:10" ht="13.5" thickBot="1" x14ac:dyDescent="0.25">
      <c r="B208" s="114" t="s">
        <v>320</v>
      </c>
      <c r="C208" s="96"/>
      <c r="D208" s="96"/>
      <c r="E208" s="96"/>
      <c r="F208" s="96"/>
      <c r="G208" s="57">
        <v>-1722.4899999999998</v>
      </c>
      <c r="H208" s="57">
        <v>2740.1400000000003</v>
      </c>
      <c r="I208" s="97" t="s">
        <v>320</v>
      </c>
      <c r="J208" s="59"/>
    </row>
    <row r="209" spans="2:10" ht="13.5" thickBot="1" x14ac:dyDescent="0.25">
      <c r="B209" s="98"/>
      <c r="C209" s="99"/>
      <c r="D209" s="99"/>
      <c r="E209" s="99"/>
      <c r="F209" s="100"/>
      <c r="G209" s="130"/>
      <c r="H209" s="102">
        <v>2740.61</v>
      </c>
      <c r="I209" s="103" t="s">
        <v>321</v>
      </c>
      <c r="J209" s="104"/>
    </row>
    <row r="210" spans="2:10" x14ac:dyDescent="0.2">
      <c r="G210" s="131"/>
      <c r="H210" s="127"/>
      <c r="I210" s="128"/>
      <c r="J210" s="129"/>
    </row>
    <row r="211" spans="2:10" x14ac:dyDescent="0.2">
      <c r="B211" s="50" t="s">
        <v>353</v>
      </c>
      <c r="I211" s="117"/>
    </row>
    <row r="212" spans="2:10" x14ac:dyDescent="0.2">
      <c r="B212" s="50" t="s">
        <v>354</v>
      </c>
    </row>
    <row r="213" spans="2:10" x14ac:dyDescent="0.2">
      <c r="B213" s="50" t="s">
        <v>355</v>
      </c>
      <c r="C213" s="51" t="s">
        <v>300</v>
      </c>
      <c r="D213" s="52" t="s">
        <v>301</v>
      </c>
      <c r="E213" s="52" t="s">
        <v>302</v>
      </c>
      <c r="F213" s="52" t="s">
        <v>303</v>
      </c>
      <c r="G213" s="52" t="s">
        <v>304</v>
      </c>
      <c r="H213" s="52" t="s">
        <v>47</v>
      </c>
      <c r="I213" s="53" t="s">
        <v>305</v>
      </c>
    </row>
    <row r="214" spans="2:10" ht="13.5" thickBot="1" x14ac:dyDescent="0.25">
      <c r="B214" s="54" t="s">
        <v>306</v>
      </c>
      <c r="C214" s="55"/>
      <c r="D214" s="55"/>
      <c r="E214" s="55"/>
      <c r="F214" s="55"/>
      <c r="G214" s="56"/>
      <c r="H214" s="57">
        <v>10000</v>
      </c>
      <c r="I214" s="58">
        <v>10000</v>
      </c>
      <c r="J214" s="59" t="s">
        <v>307</v>
      </c>
    </row>
    <row r="215" spans="2:10" x14ac:dyDescent="0.2">
      <c r="B215" s="60" t="s">
        <v>308</v>
      </c>
      <c r="C215" s="61"/>
      <c r="D215" s="61"/>
      <c r="E215" s="61"/>
      <c r="F215" s="61"/>
      <c r="G215" s="62"/>
      <c r="H215" s="63">
        <v>4128.6499999999996</v>
      </c>
      <c r="I215" s="64" t="s">
        <v>308</v>
      </c>
      <c r="J215" s="65"/>
    </row>
    <row r="216" spans="2:10" x14ac:dyDescent="0.2">
      <c r="B216" s="66" t="s">
        <v>309</v>
      </c>
      <c r="C216" s="67"/>
      <c r="D216" s="67"/>
      <c r="E216" s="67"/>
      <c r="F216" s="67"/>
      <c r="G216" s="68"/>
      <c r="H216" s="69">
        <v>0</v>
      </c>
      <c r="I216" s="70" t="s">
        <v>309</v>
      </c>
      <c r="J216" s="71"/>
    </row>
    <row r="217" spans="2:10" ht="13.5" thickBot="1" x14ac:dyDescent="0.25">
      <c r="B217" s="72" t="s">
        <v>310</v>
      </c>
      <c r="C217" s="73"/>
      <c r="D217" s="73"/>
      <c r="E217" s="73"/>
      <c r="F217" s="73"/>
      <c r="G217" s="74"/>
      <c r="H217" s="75">
        <v>4128.6499999999996</v>
      </c>
      <c r="I217" s="76" t="s">
        <v>310</v>
      </c>
      <c r="J217" s="77"/>
    </row>
    <row r="218" spans="2:10" x14ac:dyDescent="0.2">
      <c r="B218" s="60" t="s">
        <v>311</v>
      </c>
      <c r="C218" s="61"/>
      <c r="D218" s="61"/>
      <c r="E218" s="61"/>
      <c r="F218" s="61"/>
      <c r="G218" s="62"/>
      <c r="H218" s="63">
        <v>0</v>
      </c>
      <c r="I218" s="64" t="s">
        <v>311</v>
      </c>
      <c r="J218" s="65"/>
    </row>
    <row r="219" spans="2:10" x14ac:dyDescent="0.2">
      <c r="B219" s="78" t="s">
        <v>312</v>
      </c>
      <c r="C219" s="79"/>
      <c r="D219" s="79"/>
      <c r="E219" s="79"/>
      <c r="F219" s="79"/>
      <c r="G219" s="118"/>
      <c r="H219" s="69">
        <v>10000</v>
      </c>
      <c r="I219" s="80" t="s">
        <v>312</v>
      </c>
      <c r="J219" s="81"/>
    </row>
    <row r="220" spans="2:10" ht="13.5" thickBot="1" x14ac:dyDescent="0.25">
      <c r="B220" s="72" t="s">
        <v>313</v>
      </c>
      <c r="C220" s="73"/>
      <c r="D220" s="73"/>
      <c r="E220" s="73"/>
      <c r="F220" s="73"/>
      <c r="G220" s="74"/>
      <c r="H220" s="75">
        <v>10000</v>
      </c>
      <c r="I220" s="76" t="s">
        <v>313</v>
      </c>
      <c r="J220" s="77"/>
    </row>
    <row r="221" spans="2:10" ht="13.5" thickBot="1" x14ac:dyDescent="0.25">
      <c r="B221" s="72" t="s">
        <v>314</v>
      </c>
      <c r="C221" s="82"/>
      <c r="D221" s="82"/>
      <c r="E221" s="82"/>
      <c r="F221" s="82"/>
      <c r="G221" s="83"/>
      <c r="H221" s="75">
        <v>775.59</v>
      </c>
      <c r="I221" s="76" t="s">
        <v>314</v>
      </c>
      <c r="J221" s="77"/>
    </row>
    <row r="222" spans="2:10" x14ac:dyDescent="0.2">
      <c r="B222" s="78" t="s">
        <v>315</v>
      </c>
      <c r="C222" s="67"/>
      <c r="D222" s="67"/>
      <c r="E222" s="67"/>
      <c r="F222" s="67"/>
      <c r="G222" s="68"/>
      <c r="H222" s="69">
        <v>775.59</v>
      </c>
      <c r="I222" s="80" t="s">
        <v>315</v>
      </c>
      <c r="J222" s="81"/>
    </row>
    <row r="223" spans="2:10" x14ac:dyDescent="0.2">
      <c r="B223" s="66" t="s">
        <v>316</v>
      </c>
      <c r="C223" s="84"/>
      <c r="D223" s="84"/>
      <c r="E223" s="84"/>
      <c r="F223" s="84"/>
      <c r="G223" s="85"/>
      <c r="H223" s="86">
        <v>0</v>
      </c>
      <c r="I223" s="70" t="s">
        <v>316</v>
      </c>
      <c r="J223" s="71"/>
    </row>
    <row r="224" spans="2:10" ht="13.5" thickBot="1" x14ac:dyDescent="0.25">
      <c r="B224" s="72" t="s">
        <v>317</v>
      </c>
      <c r="C224" s="73"/>
      <c r="D224" s="73"/>
      <c r="E224" s="73"/>
      <c r="F224" s="73"/>
      <c r="G224" s="74"/>
      <c r="H224" s="75">
        <v>775.59</v>
      </c>
      <c r="I224" s="87" t="s">
        <v>317</v>
      </c>
      <c r="J224" s="77"/>
    </row>
    <row r="225" spans="2:10" x14ac:dyDescent="0.2">
      <c r="B225" s="106" t="s">
        <v>318</v>
      </c>
      <c r="C225" s="107"/>
      <c r="D225" s="107"/>
      <c r="E225" s="107"/>
      <c r="F225" s="107"/>
      <c r="G225" s="108"/>
      <c r="H225" s="109">
        <v>3353.0599999999995</v>
      </c>
      <c r="I225" s="88" t="s">
        <v>318</v>
      </c>
      <c r="J225" s="110"/>
    </row>
    <row r="226" spans="2:10" ht="13.5" thickBot="1" x14ac:dyDescent="0.25">
      <c r="B226" s="111" t="s">
        <v>319</v>
      </c>
      <c r="C226" s="73"/>
      <c r="D226" s="73"/>
      <c r="E226" s="73"/>
      <c r="F226" s="73"/>
      <c r="G226" s="74"/>
      <c r="H226" s="112">
        <v>10000</v>
      </c>
      <c r="I226" s="93" t="s">
        <v>319</v>
      </c>
      <c r="J226" s="113"/>
    </row>
    <row r="227" spans="2:10" ht="13.5" thickBot="1" x14ac:dyDescent="0.25">
      <c r="B227" s="114" t="s">
        <v>320</v>
      </c>
      <c r="C227" s="96"/>
      <c r="D227" s="96"/>
      <c r="E227" s="96"/>
      <c r="F227" s="96"/>
      <c r="G227" s="57">
        <v>4128.6499999999996</v>
      </c>
      <c r="H227" s="57">
        <v>13353.06</v>
      </c>
      <c r="I227" s="97" t="s">
        <v>320</v>
      </c>
      <c r="J227" s="59"/>
    </row>
    <row r="228" spans="2:10" ht="13.5" thickBot="1" x14ac:dyDescent="0.25">
      <c r="B228" s="98"/>
      <c r="C228" s="99"/>
      <c r="D228" s="99"/>
      <c r="E228" s="99"/>
      <c r="F228" s="100"/>
      <c r="G228" s="132"/>
      <c r="H228" s="123">
        <v>10000</v>
      </c>
      <c r="I228" s="103" t="s">
        <v>321</v>
      </c>
      <c r="J228" s="104"/>
    </row>
    <row r="229" spans="2:10" x14ac:dyDescent="0.2">
      <c r="G229" s="131"/>
      <c r="H229" s="127"/>
      <c r="I229" s="128"/>
      <c r="J229" s="129"/>
    </row>
    <row r="230" spans="2:10" x14ac:dyDescent="0.2">
      <c r="B230" s="50" t="s">
        <v>356</v>
      </c>
      <c r="I230" s="117"/>
    </row>
    <row r="231" spans="2:10" x14ac:dyDescent="0.2">
      <c r="B231" s="50" t="s">
        <v>357</v>
      </c>
    </row>
    <row r="232" spans="2:10" x14ac:dyDescent="0.2">
      <c r="B232" s="50" t="s">
        <v>358</v>
      </c>
      <c r="C232" s="51" t="s">
        <v>300</v>
      </c>
      <c r="D232" s="52" t="s">
        <v>301</v>
      </c>
      <c r="E232" s="52" t="s">
        <v>302</v>
      </c>
      <c r="F232" s="52" t="s">
        <v>303</v>
      </c>
      <c r="G232" s="52" t="s">
        <v>304</v>
      </c>
      <c r="H232" s="52" t="s">
        <v>47</v>
      </c>
      <c r="I232" s="53" t="s">
        <v>305</v>
      </c>
    </row>
    <row r="233" spans="2:10" ht="13.5" thickBot="1" x14ac:dyDescent="0.25">
      <c r="B233" s="54" t="s">
        <v>306</v>
      </c>
      <c r="C233" s="55"/>
      <c r="D233" s="55"/>
      <c r="E233" s="55"/>
      <c r="F233" s="55"/>
      <c r="G233" s="56"/>
      <c r="H233" s="57">
        <v>5000</v>
      </c>
      <c r="I233" s="58">
        <v>5000</v>
      </c>
      <c r="J233" s="59" t="s">
        <v>307</v>
      </c>
    </row>
    <row r="234" spans="2:10" x14ac:dyDescent="0.2">
      <c r="B234" s="60" t="s">
        <v>308</v>
      </c>
      <c r="C234" s="61"/>
      <c r="D234" s="61"/>
      <c r="E234" s="61"/>
      <c r="F234" s="61"/>
      <c r="G234" s="62"/>
      <c r="H234" s="63">
        <v>0</v>
      </c>
      <c r="I234" s="64" t="s">
        <v>308</v>
      </c>
      <c r="J234" s="65"/>
    </row>
    <row r="235" spans="2:10" x14ac:dyDescent="0.2">
      <c r="B235" s="66" t="s">
        <v>309</v>
      </c>
      <c r="C235" s="67"/>
      <c r="D235" s="67"/>
      <c r="E235" s="67"/>
      <c r="F235" s="67"/>
      <c r="G235" s="68"/>
      <c r="H235" s="69">
        <v>0</v>
      </c>
      <c r="I235" s="70" t="s">
        <v>309</v>
      </c>
      <c r="J235" s="71"/>
    </row>
    <row r="236" spans="2:10" ht="13.5" thickBot="1" x14ac:dyDescent="0.25">
      <c r="B236" s="72" t="s">
        <v>310</v>
      </c>
      <c r="C236" s="73"/>
      <c r="D236" s="73"/>
      <c r="E236" s="73"/>
      <c r="F236" s="73"/>
      <c r="G236" s="74"/>
      <c r="H236" s="75">
        <v>0</v>
      </c>
      <c r="I236" s="76" t="s">
        <v>310</v>
      </c>
      <c r="J236" s="77"/>
    </row>
    <row r="237" spans="2:10" x14ac:dyDescent="0.2">
      <c r="B237" s="60" t="s">
        <v>311</v>
      </c>
      <c r="C237" s="61"/>
      <c r="D237" s="61"/>
      <c r="E237" s="61"/>
      <c r="F237" s="61"/>
      <c r="G237" s="62"/>
      <c r="H237" s="63">
        <v>0</v>
      </c>
      <c r="I237" s="64" t="s">
        <v>311</v>
      </c>
      <c r="J237" s="65"/>
    </row>
    <row r="238" spans="2:10" x14ac:dyDescent="0.2">
      <c r="B238" s="78" t="s">
        <v>312</v>
      </c>
      <c r="C238" s="79"/>
      <c r="D238" s="79"/>
      <c r="E238" s="79"/>
      <c r="F238" s="79"/>
      <c r="G238" s="118"/>
      <c r="H238" s="69">
        <v>5000</v>
      </c>
      <c r="I238" s="80" t="s">
        <v>312</v>
      </c>
      <c r="J238" s="81"/>
    </row>
    <row r="239" spans="2:10" ht="13.5" thickBot="1" x14ac:dyDescent="0.25">
      <c r="B239" s="72" t="s">
        <v>313</v>
      </c>
      <c r="C239" s="73"/>
      <c r="D239" s="73"/>
      <c r="E239" s="73"/>
      <c r="F239" s="73"/>
      <c r="G239" s="74"/>
      <c r="H239" s="75">
        <v>5000</v>
      </c>
      <c r="I239" s="76" t="s">
        <v>313</v>
      </c>
      <c r="J239" s="77"/>
    </row>
    <row r="240" spans="2:10" ht="13.5" thickBot="1" x14ac:dyDescent="0.25">
      <c r="B240" s="72" t="s">
        <v>314</v>
      </c>
      <c r="C240" s="82"/>
      <c r="D240" s="82"/>
      <c r="E240" s="82"/>
      <c r="F240" s="82"/>
      <c r="G240" s="83"/>
      <c r="H240" s="75"/>
      <c r="I240" s="76" t="s">
        <v>314</v>
      </c>
      <c r="J240" s="77"/>
    </row>
    <row r="241" spans="2:10" x14ac:dyDescent="0.2">
      <c r="B241" s="78" t="s">
        <v>315</v>
      </c>
      <c r="C241" s="67"/>
      <c r="D241" s="67"/>
      <c r="E241" s="67"/>
      <c r="F241" s="67"/>
      <c r="G241" s="68"/>
      <c r="H241" s="69">
        <v>0</v>
      </c>
      <c r="I241" s="80" t="s">
        <v>315</v>
      </c>
      <c r="J241" s="81"/>
    </row>
    <row r="242" spans="2:10" x14ac:dyDescent="0.2">
      <c r="B242" s="66" t="s">
        <v>316</v>
      </c>
      <c r="C242" s="84"/>
      <c r="D242" s="84"/>
      <c r="E242" s="84"/>
      <c r="F242" s="84"/>
      <c r="G242" s="85"/>
      <c r="H242" s="86">
        <v>0</v>
      </c>
      <c r="I242" s="70" t="s">
        <v>316</v>
      </c>
      <c r="J242" s="71"/>
    </row>
    <row r="243" spans="2:10" ht="13.5" thickBot="1" x14ac:dyDescent="0.25">
      <c r="B243" s="72" t="s">
        <v>317</v>
      </c>
      <c r="C243" s="73"/>
      <c r="D243" s="73"/>
      <c r="E243" s="73"/>
      <c r="F243" s="73"/>
      <c r="G243" s="74"/>
      <c r="H243" s="75">
        <v>0</v>
      </c>
      <c r="I243" s="87" t="s">
        <v>317</v>
      </c>
      <c r="J243" s="77"/>
    </row>
    <row r="244" spans="2:10" x14ac:dyDescent="0.2">
      <c r="B244" s="106" t="s">
        <v>318</v>
      </c>
      <c r="C244" s="107"/>
      <c r="D244" s="107"/>
      <c r="E244" s="107"/>
      <c r="F244" s="107"/>
      <c r="G244" s="108"/>
      <c r="H244" s="109">
        <v>0</v>
      </c>
      <c r="I244" s="88" t="s">
        <v>318</v>
      </c>
      <c r="J244" s="110"/>
    </row>
    <row r="245" spans="2:10" ht="13.5" thickBot="1" x14ac:dyDescent="0.25">
      <c r="B245" s="111" t="s">
        <v>319</v>
      </c>
      <c r="C245" s="73"/>
      <c r="D245" s="73"/>
      <c r="E245" s="73"/>
      <c r="F245" s="73"/>
      <c r="G245" s="74"/>
      <c r="H245" s="112">
        <v>5000</v>
      </c>
      <c r="I245" s="93" t="s">
        <v>319</v>
      </c>
      <c r="J245" s="113"/>
    </row>
    <row r="246" spans="2:10" ht="13.5" thickBot="1" x14ac:dyDescent="0.25">
      <c r="B246" s="114" t="s">
        <v>320</v>
      </c>
      <c r="C246" s="96"/>
      <c r="D246" s="96"/>
      <c r="E246" s="96"/>
      <c r="F246" s="96"/>
      <c r="G246" s="57">
        <v>0</v>
      </c>
      <c r="H246" s="57">
        <v>5000</v>
      </c>
      <c r="I246" s="97" t="s">
        <v>320</v>
      </c>
      <c r="J246" s="59"/>
    </row>
    <row r="247" spans="2:10" ht="13.5" thickBot="1" x14ac:dyDescent="0.25">
      <c r="B247" s="98"/>
      <c r="C247" s="99"/>
      <c r="D247" s="99"/>
      <c r="E247" s="99"/>
      <c r="F247" s="100"/>
      <c r="G247" s="130"/>
      <c r="H247" s="123">
        <v>5000</v>
      </c>
      <c r="I247" s="103" t="s">
        <v>321</v>
      </c>
      <c r="J247" s="104"/>
    </row>
    <row r="248" spans="2:10" x14ac:dyDescent="0.2">
      <c r="G248" s="131"/>
      <c r="H248" s="127"/>
      <c r="I248" s="128"/>
      <c r="J248" s="129"/>
    </row>
    <row r="249" spans="2:10" x14ac:dyDescent="0.2">
      <c r="B249" s="50" t="s">
        <v>359</v>
      </c>
      <c r="I249" s="117"/>
    </row>
    <row r="250" spans="2:10" x14ac:dyDescent="0.2">
      <c r="B250" s="50" t="s">
        <v>360</v>
      </c>
    </row>
    <row r="251" spans="2:10" x14ac:dyDescent="0.2">
      <c r="B251" s="50" t="s">
        <v>361</v>
      </c>
      <c r="C251" s="51" t="s">
        <v>300</v>
      </c>
      <c r="D251" s="52" t="s">
        <v>301</v>
      </c>
      <c r="E251" s="52" t="s">
        <v>302</v>
      </c>
      <c r="F251" s="52" t="s">
        <v>303</v>
      </c>
      <c r="G251" s="52" t="s">
        <v>304</v>
      </c>
      <c r="H251" s="52" t="s">
        <v>47</v>
      </c>
      <c r="I251" s="53" t="s">
        <v>305</v>
      </c>
    </row>
    <row r="252" spans="2:10" ht="13.5" thickBot="1" x14ac:dyDescent="0.25">
      <c r="B252" s="54" t="s">
        <v>306</v>
      </c>
      <c r="C252" s="55"/>
      <c r="D252" s="55"/>
      <c r="E252" s="55"/>
      <c r="F252" s="56"/>
      <c r="G252" s="57">
        <v>10000</v>
      </c>
      <c r="H252" s="57">
        <v>5000</v>
      </c>
      <c r="I252" s="58">
        <v>15000</v>
      </c>
      <c r="J252" s="59" t="s">
        <v>307</v>
      </c>
    </row>
    <row r="253" spans="2:10" x14ac:dyDescent="0.2">
      <c r="B253" s="60" t="s">
        <v>308</v>
      </c>
      <c r="C253" s="61"/>
      <c r="D253" s="61"/>
      <c r="E253" s="61"/>
      <c r="F253" s="62"/>
      <c r="G253" s="63">
        <v>-449.62</v>
      </c>
      <c r="H253" s="63">
        <v>1490.0300000000002</v>
      </c>
      <c r="I253" s="64" t="s">
        <v>308</v>
      </c>
      <c r="J253" s="65"/>
    </row>
    <row r="254" spans="2:10" x14ac:dyDescent="0.2">
      <c r="B254" s="66" t="s">
        <v>309</v>
      </c>
      <c r="C254" s="67"/>
      <c r="D254" s="67"/>
      <c r="E254" s="67"/>
      <c r="F254" s="68"/>
      <c r="G254" s="69">
        <v>5000</v>
      </c>
      <c r="H254" s="69">
        <v>0</v>
      </c>
      <c r="I254" s="70" t="s">
        <v>309</v>
      </c>
      <c r="J254" s="71"/>
    </row>
    <row r="255" spans="2:10" ht="13.5" thickBot="1" x14ac:dyDescent="0.25">
      <c r="B255" s="72" t="s">
        <v>310</v>
      </c>
      <c r="C255" s="73"/>
      <c r="D255" s="73"/>
      <c r="E255" s="73"/>
      <c r="F255" s="74"/>
      <c r="G255" s="75">
        <v>4550.38</v>
      </c>
      <c r="H255" s="75">
        <v>1490.0300000000002</v>
      </c>
      <c r="I255" s="76" t="s">
        <v>310</v>
      </c>
      <c r="J255" s="77"/>
    </row>
    <row r="256" spans="2:10" x14ac:dyDescent="0.2">
      <c r="B256" s="60" t="s">
        <v>311</v>
      </c>
      <c r="C256" s="61"/>
      <c r="D256" s="61"/>
      <c r="E256" s="61"/>
      <c r="F256" s="62"/>
      <c r="G256" s="63">
        <v>0</v>
      </c>
      <c r="H256" s="63">
        <v>10000</v>
      </c>
      <c r="I256" s="64" t="s">
        <v>311</v>
      </c>
      <c r="J256" s="65"/>
    </row>
    <row r="257" spans="2:10" x14ac:dyDescent="0.2">
      <c r="B257" s="78" t="s">
        <v>312</v>
      </c>
      <c r="C257" s="79"/>
      <c r="D257" s="79"/>
      <c r="E257" s="79"/>
      <c r="F257" s="68"/>
      <c r="G257" s="69">
        <v>10000</v>
      </c>
      <c r="H257" s="69">
        <v>5000</v>
      </c>
      <c r="I257" s="80" t="s">
        <v>312</v>
      </c>
      <c r="J257" s="81"/>
    </row>
    <row r="258" spans="2:10" ht="13.5" thickBot="1" x14ac:dyDescent="0.25">
      <c r="B258" s="72" t="s">
        <v>313</v>
      </c>
      <c r="C258" s="73"/>
      <c r="D258" s="73"/>
      <c r="E258" s="73"/>
      <c r="F258" s="74"/>
      <c r="G258" s="75">
        <v>10000</v>
      </c>
      <c r="H258" s="75">
        <v>15000</v>
      </c>
      <c r="I258" s="76" t="s">
        <v>313</v>
      </c>
      <c r="J258" s="77"/>
    </row>
    <row r="259" spans="2:10" ht="13.5" thickBot="1" x14ac:dyDescent="0.25">
      <c r="B259" s="72" t="s">
        <v>314</v>
      </c>
      <c r="C259" s="82"/>
      <c r="D259" s="82"/>
      <c r="E259" s="82"/>
      <c r="F259" s="83"/>
      <c r="G259" s="75">
        <v>3060.35</v>
      </c>
      <c r="H259" s="75">
        <v>581</v>
      </c>
      <c r="I259" s="76" t="s">
        <v>314</v>
      </c>
      <c r="J259" s="77"/>
    </row>
    <row r="260" spans="2:10" x14ac:dyDescent="0.2">
      <c r="B260" s="78" t="s">
        <v>315</v>
      </c>
      <c r="C260" s="67"/>
      <c r="D260" s="67"/>
      <c r="E260" s="67"/>
      <c r="F260" s="68"/>
      <c r="G260" s="69">
        <v>3060.35</v>
      </c>
      <c r="H260" s="69">
        <v>581</v>
      </c>
      <c r="I260" s="80" t="s">
        <v>315</v>
      </c>
      <c r="J260" s="81"/>
    </row>
    <row r="261" spans="2:10" x14ac:dyDescent="0.2">
      <c r="B261" s="66" t="s">
        <v>316</v>
      </c>
      <c r="C261" s="84"/>
      <c r="D261" s="84"/>
      <c r="E261" s="84"/>
      <c r="F261" s="85"/>
      <c r="G261" s="86">
        <v>0</v>
      </c>
      <c r="H261" s="86">
        <v>0</v>
      </c>
      <c r="I261" s="70" t="s">
        <v>316</v>
      </c>
      <c r="J261" s="71"/>
    </row>
    <row r="262" spans="2:10" ht="13.5" thickBot="1" x14ac:dyDescent="0.25">
      <c r="B262" s="72" t="s">
        <v>317</v>
      </c>
      <c r="C262" s="73"/>
      <c r="D262" s="73"/>
      <c r="E262" s="73"/>
      <c r="F262" s="74"/>
      <c r="G262" s="75">
        <v>3060.35</v>
      </c>
      <c r="H262" s="75">
        <v>581</v>
      </c>
      <c r="I262" s="87" t="s">
        <v>317</v>
      </c>
      <c r="J262" s="77"/>
    </row>
    <row r="263" spans="2:10" x14ac:dyDescent="0.2">
      <c r="B263" s="106" t="s">
        <v>318</v>
      </c>
      <c r="C263" s="107"/>
      <c r="D263" s="107"/>
      <c r="E263" s="107"/>
      <c r="F263" s="108"/>
      <c r="G263" s="109">
        <v>1490.0300000000002</v>
      </c>
      <c r="H263" s="109">
        <v>909.0300000000002</v>
      </c>
      <c r="I263" s="88" t="s">
        <v>318</v>
      </c>
      <c r="J263" s="110"/>
    </row>
    <row r="264" spans="2:10" ht="13.5" thickBot="1" x14ac:dyDescent="0.25">
      <c r="B264" s="111" t="s">
        <v>319</v>
      </c>
      <c r="C264" s="73"/>
      <c r="D264" s="73"/>
      <c r="E264" s="73"/>
      <c r="F264" s="74"/>
      <c r="G264" s="112">
        <v>10000</v>
      </c>
      <c r="H264" s="112">
        <v>15000</v>
      </c>
      <c r="I264" s="93" t="s">
        <v>319</v>
      </c>
      <c r="J264" s="113"/>
    </row>
    <row r="265" spans="2:10" ht="13.5" thickBot="1" x14ac:dyDescent="0.25">
      <c r="B265" s="114" t="s">
        <v>320</v>
      </c>
      <c r="C265" s="96"/>
      <c r="D265" s="96"/>
      <c r="E265" s="96"/>
      <c r="F265" s="57">
        <v>-449.62</v>
      </c>
      <c r="G265" s="57">
        <v>11490.03</v>
      </c>
      <c r="H265" s="57">
        <v>15909.03</v>
      </c>
      <c r="I265" s="97" t="s">
        <v>320</v>
      </c>
      <c r="J265" s="59"/>
    </row>
    <row r="266" spans="2:10" ht="13.5" thickBot="1" x14ac:dyDescent="0.25">
      <c r="B266" s="98"/>
      <c r="C266" s="99"/>
      <c r="D266" s="99"/>
      <c r="E266" s="99"/>
      <c r="F266" s="133"/>
      <c r="G266" s="134"/>
      <c r="H266" s="123">
        <v>15000</v>
      </c>
      <c r="I266" s="103" t="s">
        <v>321</v>
      </c>
      <c r="J266" s="104"/>
    </row>
    <row r="267" spans="2:10" x14ac:dyDescent="0.2">
      <c r="G267" s="126"/>
      <c r="H267" s="127"/>
      <c r="I267" s="128"/>
      <c r="J267" s="129"/>
    </row>
    <row r="268" spans="2:10" x14ac:dyDescent="0.2">
      <c r="B268" s="50" t="s">
        <v>362</v>
      </c>
      <c r="I268" s="117"/>
    </row>
    <row r="269" spans="2:10" x14ac:dyDescent="0.2">
      <c r="B269" s="50" t="s">
        <v>363</v>
      </c>
    </row>
    <row r="270" spans="2:10" x14ac:dyDescent="0.2">
      <c r="B270" s="50" t="s">
        <v>364</v>
      </c>
      <c r="C270" s="51" t="s">
        <v>300</v>
      </c>
      <c r="D270" s="52" t="s">
        <v>301</v>
      </c>
      <c r="E270" s="52" t="s">
        <v>302</v>
      </c>
      <c r="F270" s="52" t="s">
        <v>303</v>
      </c>
      <c r="G270" s="52" t="s">
        <v>304</v>
      </c>
      <c r="H270" s="52" t="s">
        <v>47</v>
      </c>
      <c r="I270" s="53" t="s">
        <v>305</v>
      </c>
    </row>
    <row r="271" spans="2:10" ht="13.5" thickBot="1" x14ac:dyDescent="0.25">
      <c r="B271" s="54" t="s">
        <v>306</v>
      </c>
      <c r="C271" s="55"/>
      <c r="D271" s="55"/>
      <c r="E271" s="56"/>
      <c r="F271" s="57">
        <v>2000</v>
      </c>
      <c r="G271" s="57">
        <v>2000</v>
      </c>
      <c r="H271" s="57">
        <v>0</v>
      </c>
      <c r="I271" s="58">
        <v>4000</v>
      </c>
      <c r="J271" s="59" t="s">
        <v>307</v>
      </c>
    </row>
    <row r="272" spans="2:10" x14ac:dyDescent="0.2">
      <c r="B272" s="60" t="s">
        <v>308</v>
      </c>
      <c r="C272" s="61"/>
      <c r="D272" s="61"/>
      <c r="E272" s="62"/>
      <c r="F272" s="63">
        <v>640.35</v>
      </c>
      <c r="G272" s="63">
        <v>0</v>
      </c>
      <c r="H272" s="63">
        <v>0</v>
      </c>
      <c r="I272" s="64" t="s">
        <v>308</v>
      </c>
      <c r="J272" s="65"/>
    </row>
    <row r="273" spans="2:10" x14ac:dyDescent="0.2">
      <c r="B273" s="66" t="s">
        <v>309</v>
      </c>
      <c r="C273" s="67"/>
      <c r="D273" s="67"/>
      <c r="E273" s="68"/>
      <c r="F273" s="69"/>
      <c r="G273" s="69">
        <v>0</v>
      </c>
      <c r="H273" s="69"/>
      <c r="I273" s="70" t="s">
        <v>309</v>
      </c>
      <c r="J273" s="71"/>
    </row>
    <row r="274" spans="2:10" ht="13.5" thickBot="1" x14ac:dyDescent="0.25">
      <c r="B274" s="72" t="s">
        <v>310</v>
      </c>
      <c r="C274" s="73"/>
      <c r="D274" s="73"/>
      <c r="E274" s="74"/>
      <c r="F274" s="75">
        <v>640.35</v>
      </c>
      <c r="G274" s="75">
        <v>0</v>
      </c>
      <c r="H274" s="75">
        <v>0</v>
      </c>
      <c r="I274" s="76" t="s">
        <v>310</v>
      </c>
      <c r="J274" s="77"/>
    </row>
    <row r="275" spans="2:10" x14ac:dyDescent="0.2">
      <c r="B275" s="60" t="s">
        <v>311</v>
      </c>
      <c r="C275" s="61"/>
      <c r="D275" s="61"/>
      <c r="E275" s="62"/>
      <c r="F275" s="63">
        <v>0</v>
      </c>
      <c r="G275" s="63">
        <v>1344.81</v>
      </c>
      <c r="H275" s="63">
        <v>3344.81</v>
      </c>
      <c r="I275" s="64" t="s">
        <v>311</v>
      </c>
      <c r="J275" s="65"/>
    </row>
    <row r="276" spans="2:10" x14ac:dyDescent="0.2">
      <c r="B276" s="78" t="s">
        <v>312</v>
      </c>
      <c r="C276" s="79"/>
      <c r="D276" s="79"/>
      <c r="E276" s="68"/>
      <c r="F276" s="69">
        <v>2000</v>
      </c>
      <c r="G276" s="69">
        <v>2000</v>
      </c>
      <c r="H276" s="69">
        <v>0</v>
      </c>
      <c r="I276" s="80" t="s">
        <v>312</v>
      </c>
      <c r="J276" s="81"/>
    </row>
    <row r="277" spans="2:10" ht="13.5" thickBot="1" x14ac:dyDescent="0.25">
      <c r="B277" s="72" t="s">
        <v>313</v>
      </c>
      <c r="C277" s="73"/>
      <c r="D277" s="73"/>
      <c r="E277" s="74"/>
      <c r="F277" s="75">
        <v>2000</v>
      </c>
      <c r="G277" s="75">
        <v>3344.81</v>
      </c>
      <c r="H277" s="75">
        <v>3344.81</v>
      </c>
      <c r="I277" s="76" t="s">
        <v>313</v>
      </c>
      <c r="J277" s="77"/>
    </row>
    <row r="278" spans="2:10" ht="13.5" thickBot="1" x14ac:dyDescent="0.25">
      <c r="B278" s="72" t="s">
        <v>314</v>
      </c>
      <c r="C278" s="82"/>
      <c r="D278" s="82"/>
      <c r="E278" s="83"/>
      <c r="F278" s="75">
        <v>1295.54</v>
      </c>
      <c r="G278" s="75">
        <v>0</v>
      </c>
      <c r="H278" s="75">
        <v>917</v>
      </c>
      <c r="I278" s="76" t="s">
        <v>314</v>
      </c>
      <c r="J278" s="77"/>
    </row>
    <row r="279" spans="2:10" x14ac:dyDescent="0.2">
      <c r="B279" s="78" t="s">
        <v>315</v>
      </c>
      <c r="C279" s="67"/>
      <c r="D279" s="67"/>
      <c r="E279" s="68"/>
      <c r="F279" s="69">
        <v>640.35</v>
      </c>
      <c r="G279" s="69">
        <v>0</v>
      </c>
      <c r="H279" s="69">
        <v>0</v>
      </c>
      <c r="I279" s="80" t="s">
        <v>315</v>
      </c>
      <c r="J279" s="81"/>
    </row>
    <row r="280" spans="2:10" x14ac:dyDescent="0.2">
      <c r="B280" s="66" t="s">
        <v>316</v>
      </c>
      <c r="C280" s="84"/>
      <c r="D280" s="84"/>
      <c r="E280" s="85"/>
      <c r="F280" s="86">
        <v>655.18999999999994</v>
      </c>
      <c r="G280" s="86">
        <v>0</v>
      </c>
      <c r="H280" s="86">
        <v>917</v>
      </c>
      <c r="I280" s="70" t="s">
        <v>316</v>
      </c>
      <c r="J280" s="71"/>
    </row>
    <row r="281" spans="2:10" ht="13.5" thickBot="1" x14ac:dyDescent="0.25">
      <c r="B281" s="72" t="s">
        <v>317</v>
      </c>
      <c r="C281" s="73"/>
      <c r="D281" s="73"/>
      <c r="E281" s="74"/>
      <c r="F281" s="75">
        <v>1295.54</v>
      </c>
      <c r="G281" s="75">
        <v>0</v>
      </c>
      <c r="H281" s="75">
        <v>917</v>
      </c>
      <c r="I281" s="87" t="s">
        <v>317</v>
      </c>
      <c r="J281" s="77"/>
    </row>
    <row r="282" spans="2:10" x14ac:dyDescent="0.2">
      <c r="B282" s="106" t="s">
        <v>318</v>
      </c>
      <c r="C282" s="107"/>
      <c r="D282" s="107"/>
      <c r="E282" s="108"/>
      <c r="F282" s="109">
        <v>0</v>
      </c>
      <c r="G282" s="109">
        <v>0</v>
      </c>
      <c r="H282" s="109">
        <v>0</v>
      </c>
      <c r="I282" s="88" t="s">
        <v>318</v>
      </c>
      <c r="J282" s="110"/>
    </row>
    <row r="283" spans="2:10" ht="13.5" thickBot="1" x14ac:dyDescent="0.25">
      <c r="B283" s="111" t="s">
        <v>319</v>
      </c>
      <c r="C283" s="73"/>
      <c r="D283" s="73"/>
      <c r="E283" s="74"/>
      <c r="F283" s="112">
        <v>1344.81</v>
      </c>
      <c r="G283" s="112">
        <v>3344.81</v>
      </c>
      <c r="H283" s="112">
        <v>2427.81</v>
      </c>
      <c r="I283" s="93" t="s">
        <v>319</v>
      </c>
      <c r="J283" s="113"/>
    </row>
    <row r="284" spans="2:10" ht="13.5" thickBot="1" x14ac:dyDescent="0.25">
      <c r="B284" s="114" t="s">
        <v>320</v>
      </c>
      <c r="C284" s="96"/>
      <c r="D284" s="96"/>
      <c r="E284" s="57">
        <v>640.35</v>
      </c>
      <c r="F284" s="57">
        <v>1344.81</v>
      </c>
      <c r="G284" s="57">
        <v>3344.81</v>
      </c>
      <c r="H284" s="57">
        <v>2427.81</v>
      </c>
      <c r="I284" s="97" t="s">
        <v>320</v>
      </c>
      <c r="J284" s="59"/>
    </row>
    <row r="285" spans="2:10" ht="13.5" thickBot="1" x14ac:dyDescent="0.25">
      <c r="B285" s="98"/>
      <c r="C285" s="99"/>
      <c r="D285" s="99"/>
      <c r="E285" s="99"/>
      <c r="F285" s="100"/>
      <c r="G285" s="101"/>
      <c r="H285" s="102">
        <v>2427.81</v>
      </c>
      <c r="I285" s="103" t="s">
        <v>321</v>
      </c>
      <c r="J285" s="104"/>
    </row>
    <row r="286" spans="2:10" x14ac:dyDescent="0.2">
      <c r="G286" s="126"/>
      <c r="H286" s="127"/>
      <c r="I286" s="128"/>
      <c r="J286" s="129"/>
    </row>
    <row r="287" spans="2:10" x14ac:dyDescent="0.2">
      <c r="B287" s="50" t="s">
        <v>365</v>
      </c>
      <c r="I287" s="117"/>
    </row>
    <row r="288" spans="2:10" x14ac:dyDescent="0.2">
      <c r="B288" s="50" t="s">
        <v>366</v>
      </c>
    </row>
    <row r="289" spans="2:10" x14ac:dyDescent="0.2">
      <c r="B289" s="50" t="s">
        <v>367</v>
      </c>
      <c r="C289" s="51" t="s">
        <v>300</v>
      </c>
      <c r="D289" s="52" t="s">
        <v>301</v>
      </c>
      <c r="E289" s="52" t="s">
        <v>302</v>
      </c>
      <c r="F289" s="52" t="s">
        <v>303</v>
      </c>
      <c r="G289" s="52" t="s">
        <v>304</v>
      </c>
      <c r="H289" s="52" t="s">
        <v>47</v>
      </c>
      <c r="I289" s="53" t="s">
        <v>305</v>
      </c>
    </row>
    <row r="290" spans="2:10" ht="13.5" thickBot="1" x14ac:dyDescent="0.25">
      <c r="B290" s="54" t="s">
        <v>306</v>
      </c>
      <c r="C290" s="55"/>
      <c r="D290" s="55"/>
      <c r="E290" s="56"/>
      <c r="F290" s="57">
        <v>2500</v>
      </c>
      <c r="G290" s="57">
        <v>2500</v>
      </c>
      <c r="H290" s="57">
        <v>0</v>
      </c>
      <c r="I290" s="58">
        <v>5000</v>
      </c>
      <c r="J290" s="59" t="s">
        <v>307</v>
      </c>
    </row>
    <row r="291" spans="2:10" x14ac:dyDescent="0.2">
      <c r="B291" s="60" t="s">
        <v>308</v>
      </c>
      <c r="C291" s="61"/>
      <c r="D291" s="61"/>
      <c r="E291" s="62"/>
      <c r="F291" s="63">
        <v>-87.740000000000009</v>
      </c>
      <c r="G291" s="63">
        <v>0</v>
      </c>
      <c r="H291" s="63">
        <v>498.88</v>
      </c>
      <c r="I291" s="64" t="s">
        <v>308</v>
      </c>
      <c r="J291" s="65"/>
    </row>
    <row r="292" spans="2:10" x14ac:dyDescent="0.2">
      <c r="B292" s="66" t="s">
        <v>309</v>
      </c>
      <c r="C292" s="67"/>
      <c r="D292" s="67"/>
      <c r="E292" s="68"/>
      <c r="F292" s="69">
        <v>0</v>
      </c>
      <c r="G292" s="69">
        <v>1000</v>
      </c>
      <c r="H292" s="69">
        <v>1500</v>
      </c>
      <c r="I292" s="70" t="s">
        <v>309</v>
      </c>
      <c r="J292" s="71"/>
    </row>
    <row r="293" spans="2:10" ht="13.5" thickBot="1" x14ac:dyDescent="0.25">
      <c r="B293" s="72" t="s">
        <v>310</v>
      </c>
      <c r="C293" s="73"/>
      <c r="D293" s="73"/>
      <c r="E293" s="74"/>
      <c r="F293" s="75">
        <v>-87.740000000000009</v>
      </c>
      <c r="G293" s="75">
        <v>1000</v>
      </c>
      <c r="H293" s="75">
        <v>1998.88</v>
      </c>
      <c r="I293" s="76" t="s">
        <v>310</v>
      </c>
      <c r="J293" s="77"/>
    </row>
    <row r="294" spans="2:10" x14ac:dyDescent="0.2">
      <c r="B294" s="60" t="s">
        <v>311</v>
      </c>
      <c r="C294" s="61"/>
      <c r="D294" s="61"/>
      <c r="E294" s="62"/>
      <c r="F294" s="63">
        <v>0</v>
      </c>
      <c r="G294" s="63">
        <v>40.670000000000073</v>
      </c>
      <c r="H294" s="63">
        <v>2540.67</v>
      </c>
      <c r="I294" s="64" t="s">
        <v>311</v>
      </c>
      <c r="J294" s="65"/>
    </row>
    <row r="295" spans="2:10" x14ac:dyDescent="0.2">
      <c r="B295" s="78" t="s">
        <v>312</v>
      </c>
      <c r="C295" s="79"/>
      <c r="D295" s="79"/>
      <c r="E295" s="68"/>
      <c r="F295" s="69">
        <v>2500</v>
      </c>
      <c r="G295" s="69">
        <v>2500</v>
      </c>
      <c r="H295" s="69">
        <v>0</v>
      </c>
      <c r="I295" s="80" t="s">
        <v>312</v>
      </c>
      <c r="J295" s="81"/>
    </row>
    <row r="296" spans="2:10" ht="13.5" thickBot="1" x14ac:dyDescent="0.25">
      <c r="B296" s="72" t="s">
        <v>313</v>
      </c>
      <c r="C296" s="73"/>
      <c r="D296" s="73"/>
      <c r="E296" s="74"/>
      <c r="F296" s="75">
        <v>2500</v>
      </c>
      <c r="G296" s="75">
        <v>2540.67</v>
      </c>
      <c r="H296" s="75">
        <v>2540.67</v>
      </c>
      <c r="I296" s="76" t="s">
        <v>313</v>
      </c>
      <c r="J296" s="77"/>
    </row>
    <row r="297" spans="2:10" ht="13.5" thickBot="1" x14ac:dyDescent="0.25">
      <c r="B297" s="72" t="s">
        <v>314</v>
      </c>
      <c r="C297" s="82"/>
      <c r="D297" s="82"/>
      <c r="E297" s="83"/>
      <c r="F297" s="75">
        <v>2371.59</v>
      </c>
      <c r="G297" s="75">
        <v>501.12</v>
      </c>
      <c r="H297" s="75">
        <v>689</v>
      </c>
      <c r="I297" s="76" t="s">
        <v>314</v>
      </c>
      <c r="J297" s="77"/>
    </row>
    <row r="298" spans="2:10" x14ac:dyDescent="0.2">
      <c r="B298" s="78" t="s">
        <v>315</v>
      </c>
      <c r="C298" s="67"/>
      <c r="D298" s="67"/>
      <c r="E298" s="68"/>
      <c r="F298" s="69">
        <v>-87.740000000000009</v>
      </c>
      <c r="G298" s="69">
        <v>501.12</v>
      </c>
      <c r="H298" s="69">
        <v>689</v>
      </c>
      <c r="I298" s="80" t="s">
        <v>315</v>
      </c>
      <c r="J298" s="81"/>
    </row>
    <row r="299" spans="2:10" x14ac:dyDescent="0.2">
      <c r="B299" s="66" t="s">
        <v>316</v>
      </c>
      <c r="C299" s="84"/>
      <c r="D299" s="84"/>
      <c r="E299" s="85"/>
      <c r="F299" s="86">
        <v>2459.33</v>
      </c>
      <c r="G299" s="86">
        <v>0</v>
      </c>
      <c r="H299" s="86">
        <v>0</v>
      </c>
      <c r="I299" s="70" t="s">
        <v>316</v>
      </c>
      <c r="J299" s="71"/>
    </row>
    <row r="300" spans="2:10" ht="13.5" thickBot="1" x14ac:dyDescent="0.25">
      <c r="B300" s="72" t="s">
        <v>317</v>
      </c>
      <c r="C300" s="73"/>
      <c r="D300" s="73"/>
      <c r="E300" s="74"/>
      <c r="F300" s="75">
        <v>2371.59</v>
      </c>
      <c r="G300" s="75">
        <v>501.12</v>
      </c>
      <c r="H300" s="75">
        <v>689</v>
      </c>
      <c r="I300" s="87" t="s">
        <v>317</v>
      </c>
      <c r="J300" s="77"/>
    </row>
    <row r="301" spans="2:10" x14ac:dyDescent="0.2">
      <c r="B301" s="106" t="s">
        <v>318</v>
      </c>
      <c r="C301" s="107"/>
      <c r="D301" s="107"/>
      <c r="E301" s="108"/>
      <c r="F301" s="109">
        <v>0</v>
      </c>
      <c r="G301" s="109">
        <v>498.88</v>
      </c>
      <c r="H301" s="109">
        <v>1309.8800000000001</v>
      </c>
      <c r="I301" s="88" t="s">
        <v>318</v>
      </c>
      <c r="J301" s="110"/>
    </row>
    <row r="302" spans="2:10" ht="13.5" thickBot="1" x14ac:dyDescent="0.25">
      <c r="B302" s="111" t="s">
        <v>319</v>
      </c>
      <c r="C302" s="73"/>
      <c r="D302" s="73"/>
      <c r="E302" s="74"/>
      <c r="F302" s="112">
        <v>40.670000000000073</v>
      </c>
      <c r="G302" s="112">
        <v>2540.67</v>
      </c>
      <c r="H302" s="112">
        <v>2540.67</v>
      </c>
      <c r="I302" s="93" t="s">
        <v>319</v>
      </c>
      <c r="J302" s="113"/>
    </row>
    <row r="303" spans="2:10" ht="13.5" thickBot="1" x14ac:dyDescent="0.25">
      <c r="B303" s="114" t="s">
        <v>320</v>
      </c>
      <c r="C303" s="96"/>
      <c r="D303" s="96"/>
      <c r="E303" s="57">
        <v>-87.740000000000009</v>
      </c>
      <c r="F303" s="57">
        <v>40.670000000000073</v>
      </c>
      <c r="G303" s="57">
        <v>3039.55</v>
      </c>
      <c r="H303" s="57">
        <v>3850.55</v>
      </c>
      <c r="I303" s="97" t="s">
        <v>320</v>
      </c>
      <c r="J303" s="59"/>
    </row>
    <row r="304" spans="2:10" ht="13.5" thickBot="1" x14ac:dyDescent="0.25">
      <c r="B304" s="98"/>
      <c r="C304" s="99"/>
      <c r="D304" s="99"/>
      <c r="E304" s="99"/>
      <c r="F304" s="100"/>
      <c r="G304" s="101"/>
      <c r="H304" s="123">
        <v>2540.67</v>
      </c>
      <c r="I304" s="103" t="s">
        <v>321</v>
      </c>
      <c r="J304" s="104"/>
    </row>
    <row r="305" spans="2:10" x14ac:dyDescent="0.2">
      <c r="G305" s="126"/>
      <c r="H305" s="127"/>
      <c r="I305" s="128"/>
      <c r="J305" s="129"/>
    </row>
    <row r="306" spans="2:10" x14ac:dyDescent="0.2">
      <c r="B306" s="50" t="s">
        <v>368</v>
      </c>
      <c r="I306" s="117"/>
    </row>
    <row r="307" spans="2:10" x14ac:dyDescent="0.2">
      <c r="B307" s="50" t="s">
        <v>369</v>
      </c>
    </row>
    <row r="308" spans="2:10" x14ac:dyDescent="0.2">
      <c r="B308" s="50" t="s">
        <v>370</v>
      </c>
      <c r="C308" s="51" t="s">
        <v>300</v>
      </c>
      <c r="D308" s="52" t="s">
        <v>301</v>
      </c>
      <c r="E308" s="52" t="s">
        <v>302</v>
      </c>
      <c r="F308" s="52" t="s">
        <v>303</v>
      </c>
      <c r="G308" s="52" t="s">
        <v>304</v>
      </c>
      <c r="H308" s="52" t="s">
        <v>47</v>
      </c>
      <c r="I308" s="53" t="s">
        <v>305</v>
      </c>
    </row>
    <row r="309" spans="2:10" ht="13.5" thickBot="1" x14ac:dyDescent="0.25">
      <c r="B309" s="54" t="s">
        <v>306</v>
      </c>
      <c r="C309" s="55"/>
      <c r="D309" s="55"/>
      <c r="E309" s="55"/>
      <c r="F309" s="55"/>
      <c r="G309" s="56"/>
      <c r="H309" s="57">
        <v>10000</v>
      </c>
      <c r="I309" s="58">
        <v>10000</v>
      </c>
      <c r="J309" s="59" t="s">
        <v>307</v>
      </c>
    </row>
    <row r="310" spans="2:10" x14ac:dyDescent="0.2">
      <c r="B310" s="60" t="s">
        <v>308</v>
      </c>
      <c r="C310" s="61"/>
      <c r="D310" s="61"/>
      <c r="E310" s="61"/>
      <c r="F310" s="61"/>
      <c r="G310" s="62"/>
      <c r="H310" s="63">
        <v>-1319.8799999999999</v>
      </c>
      <c r="I310" s="64" t="s">
        <v>308</v>
      </c>
      <c r="J310" s="65"/>
    </row>
    <row r="311" spans="2:10" x14ac:dyDescent="0.2">
      <c r="B311" s="66" t="s">
        <v>309</v>
      </c>
      <c r="C311" s="67"/>
      <c r="D311" s="67"/>
      <c r="E311" s="67"/>
      <c r="F311" s="67"/>
      <c r="G311" s="68"/>
      <c r="H311" s="69">
        <v>0</v>
      </c>
      <c r="I311" s="70" t="s">
        <v>309</v>
      </c>
      <c r="J311" s="71"/>
    </row>
    <row r="312" spans="2:10" ht="13.5" thickBot="1" x14ac:dyDescent="0.25">
      <c r="B312" s="72" t="s">
        <v>310</v>
      </c>
      <c r="C312" s="73"/>
      <c r="D312" s="73"/>
      <c r="E312" s="73"/>
      <c r="F312" s="73"/>
      <c r="G312" s="74"/>
      <c r="H312" s="75">
        <v>-1319.8799999999999</v>
      </c>
      <c r="I312" s="76" t="s">
        <v>310</v>
      </c>
      <c r="J312" s="77"/>
    </row>
    <row r="313" spans="2:10" x14ac:dyDescent="0.2">
      <c r="B313" s="60" t="s">
        <v>311</v>
      </c>
      <c r="C313" s="61"/>
      <c r="D313" s="61"/>
      <c r="E313" s="61"/>
      <c r="F313" s="61"/>
      <c r="G313" s="62"/>
      <c r="H313" s="63">
        <v>0</v>
      </c>
      <c r="I313" s="64" t="s">
        <v>311</v>
      </c>
      <c r="J313" s="65"/>
    </row>
    <row r="314" spans="2:10" x14ac:dyDescent="0.2">
      <c r="B314" s="78" t="s">
        <v>312</v>
      </c>
      <c r="C314" s="79"/>
      <c r="D314" s="79"/>
      <c r="E314" s="79"/>
      <c r="F314" s="79"/>
      <c r="G314" s="118"/>
      <c r="H314" s="69">
        <v>10000</v>
      </c>
      <c r="I314" s="80" t="s">
        <v>312</v>
      </c>
      <c r="J314" s="81"/>
    </row>
    <row r="315" spans="2:10" ht="13.5" thickBot="1" x14ac:dyDescent="0.25">
      <c r="B315" s="72" t="s">
        <v>313</v>
      </c>
      <c r="C315" s="73"/>
      <c r="D315" s="73"/>
      <c r="E315" s="73"/>
      <c r="F315" s="73"/>
      <c r="G315" s="74"/>
      <c r="H315" s="75">
        <v>10000</v>
      </c>
      <c r="I315" s="76" t="s">
        <v>313</v>
      </c>
      <c r="J315" s="77"/>
    </row>
    <row r="316" spans="2:10" ht="13.5" thickBot="1" x14ac:dyDescent="0.25">
      <c r="B316" s="72" t="s">
        <v>314</v>
      </c>
      <c r="C316" s="82"/>
      <c r="D316" s="82"/>
      <c r="E316" s="82"/>
      <c r="F316" s="82"/>
      <c r="G316" s="83"/>
      <c r="H316" s="75">
        <v>1300.8800000000001</v>
      </c>
      <c r="I316" s="76" t="s">
        <v>314</v>
      </c>
      <c r="J316" s="77"/>
    </row>
    <row r="317" spans="2:10" x14ac:dyDescent="0.2">
      <c r="B317" s="78" t="s">
        <v>315</v>
      </c>
      <c r="C317" s="67"/>
      <c r="D317" s="67"/>
      <c r="E317" s="67"/>
      <c r="F317" s="67"/>
      <c r="G317" s="68"/>
      <c r="H317" s="69">
        <v>-1319.8799999999999</v>
      </c>
      <c r="I317" s="80" t="s">
        <v>315</v>
      </c>
      <c r="J317" s="81"/>
    </row>
    <row r="318" spans="2:10" x14ac:dyDescent="0.2">
      <c r="B318" s="66" t="s">
        <v>316</v>
      </c>
      <c r="C318" s="84"/>
      <c r="D318" s="84"/>
      <c r="E318" s="84"/>
      <c r="F318" s="84"/>
      <c r="G318" s="85"/>
      <c r="H318" s="86">
        <v>2620.7600000000002</v>
      </c>
      <c r="I318" s="70" t="s">
        <v>316</v>
      </c>
      <c r="J318" s="71"/>
    </row>
    <row r="319" spans="2:10" ht="13.5" thickBot="1" x14ac:dyDescent="0.25">
      <c r="B319" s="72" t="s">
        <v>317</v>
      </c>
      <c r="C319" s="73"/>
      <c r="D319" s="73"/>
      <c r="E319" s="73"/>
      <c r="F319" s="73"/>
      <c r="G319" s="74"/>
      <c r="H319" s="75">
        <v>1300.8800000000003</v>
      </c>
      <c r="I319" s="87" t="s">
        <v>317</v>
      </c>
      <c r="J319" s="77"/>
    </row>
    <row r="320" spans="2:10" x14ac:dyDescent="0.2">
      <c r="B320" s="106" t="s">
        <v>318</v>
      </c>
      <c r="C320" s="107"/>
      <c r="D320" s="107"/>
      <c r="E320" s="107"/>
      <c r="F320" s="107"/>
      <c r="G320" s="108"/>
      <c r="H320" s="109">
        <v>0</v>
      </c>
      <c r="I320" s="88" t="s">
        <v>318</v>
      </c>
      <c r="J320" s="110"/>
    </row>
    <row r="321" spans="2:10" ht="13.5" thickBot="1" x14ac:dyDescent="0.25">
      <c r="B321" s="111" t="s">
        <v>319</v>
      </c>
      <c r="C321" s="73"/>
      <c r="D321" s="73"/>
      <c r="E321" s="73"/>
      <c r="F321" s="73"/>
      <c r="G321" s="74"/>
      <c r="H321" s="112">
        <v>7379.24</v>
      </c>
      <c r="I321" s="93" t="s">
        <v>319</v>
      </c>
      <c r="J321" s="113"/>
    </row>
    <row r="322" spans="2:10" ht="13.5" thickBot="1" x14ac:dyDescent="0.25">
      <c r="B322" s="114" t="s">
        <v>320</v>
      </c>
      <c r="C322" s="96"/>
      <c r="D322" s="96"/>
      <c r="E322" s="96"/>
      <c r="F322" s="96"/>
      <c r="G322" s="57">
        <v>-1319.8799999999999</v>
      </c>
      <c r="H322" s="57">
        <v>7379.24</v>
      </c>
      <c r="I322" s="97" t="s">
        <v>320</v>
      </c>
      <c r="J322" s="59"/>
    </row>
    <row r="323" spans="2:10" ht="13.5" thickBot="1" x14ac:dyDescent="0.25">
      <c r="B323" s="98"/>
      <c r="C323" s="99"/>
      <c r="D323" s="99"/>
      <c r="E323" s="99"/>
      <c r="F323" s="100"/>
      <c r="G323" s="101"/>
      <c r="H323" s="102">
        <v>7379.26</v>
      </c>
      <c r="I323" s="103" t="s">
        <v>321</v>
      </c>
      <c r="J323" s="104"/>
    </row>
    <row r="325" spans="2:10" x14ac:dyDescent="0.2">
      <c r="B325" s="50" t="s">
        <v>371</v>
      </c>
      <c r="F325" s="101"/>
      <c r="H325" s="127"/>
      <c r="I325" s="117"/>
    </row>
    <row r="326" spans="2:10" x14ac:dyDescent="0.2">
      <c r="B326" s="50" t="s">
        <v>372</v>
      </c>
    </row>
    <row r="327" spans="2:10" x14ac:dyDescent="0.2">
      <c r="B327" s="50" t="s">
        <v>373</v>
      </c>
      <c r="C327" s="52" t="s">
        <v>300</v>
      </c>
      <c r="D327" s="52" t="s">
        <v>301</v>
      </c>
      <c r="E327" s="52" t="s">
        <v>302</v>
      </c>
      <c r="F327" s="52" t="s">
        <v>303</v>
      </c>
      <c r="G327" s="52" t="s">
        <v>304</v>
      </c>
      <c r="H327" s="52" t="s">
        <v>47</v>
      </c>
      <c r="I327" s="53" t="s">
        <v>305</v>
      </c>
    </row>
    <row r="328" spans="2:10" ht="13.5" thickBot="1" x14ac:dyDescent="0.25">
      <c r="B328" s="54" t="s">
        <v>306</v>
      </c>
      <c r="C328" s="55"/>
      <c r="D328" s="56"/>
      <c r="E328" s="57">
        <v>33334</v>
      </c>
      <c r="F328" s="57">
        <v>8333</v>
      </c>
      <c r="G328" s="57">
        <v>8333</v>
      </c>
      <c r="H328" s="57"/>
      <c r="I328" s="58">
        <v>50000</v>
      </c>
      <c r="J328" s="59" t="s">
        <v>307</v>
      </c>
    </row>
    <row r="329" spans="2:10" x14ac:dyDescent="0.2">
      <c r="B329" s="60" t="s">
        <v>308</v>
      </c>
      <c r="C329" s="61"/>
      <c r="D329" s="62"/>
      <c r="E329" s="63">
        <v>17.399999999999999</v>
      </c>
      <c r="F329" s="63">
        <v>0</v>
      </c>
      <c r="G329" s="63">
        <v>0</v>
      </c>
      <c r="H329" s="63">
        <v>0</v>
      </c>
      <c r="I329" s="64" t="s">
        <v>308</v>
      </c>
      <c r="J329" s="65"/>
    </row>
    <row r="330" spans="2:10" x14ac:dyDescent="0.2">
      <c r="B330" s="66" t="s">
        <v>309</v>
      </c>
      <c r="C330" s="67"/>
      <c r="D330" s="68"/>
      <c r="E330" s="69">
        <v>2000</v>
      </c>
      <c r="F330" s="69">
        <v>9.7100000000000009</v>
      </c>
      <c r="G330" s="69">
        <v>0</v>
      </c>
      <c r="H330" s="69">
        <v>0</v>
      </c>
      <c r="I330" s="70" t="s">
        <v>309</v>
      </c>
      <c r="J330" s="71"/>
    </row>
    <row r="331" spans="2:10" ht="13.5" thickBot="1" x14ac:dyDescent="0.25">
      <c r="B331" s="72" t="s">
        <v>310</v>
      </c>
      <c r="C331" s="73"/>
      <c r="D331" s="74"/>
      <c r="E331" s="75">
        <v>2017.4</v>
      </c>
      <c r="F331" s="75">
        <v>9.7100000000000009</v>
      </c>
      <c r="G331" s="75">
        <v>0</v>
      </c>
      <c r="H331" s="75">
        <v>0</v>
      </c>
      <c r="I331" s="76" t="s">
        <v>310</v>
      </c>
      <c r="J331" s="77"/>
    </row>
    <row r="332" spans="2:10" x14ac:dyDescent="0.2">
      <c r="B332" s="60" t="s">
        <v>311</v>
      </c>
      <c r="C332" s="61"/>
      <c r="D332" s="62"/>
      <c r="E332" s="63">
        <v>0</v>
      </c>
      <c r="F332" s="63">
        <v>19011.03</v>
      </c>
      <c r="G332" s="63">
        <v>31290.22</v>
      </c>
      <c r="H332" s="63">
        <v>30252.630000000005</v>
      </c>
      <c r="I332" s="64" t="s">
        <v>311</v>
      </c>
      <c r="J332" s="65"/>
    </row>
    <row r="333" spans="2:10" x14ac:dyDescent="0.2">
      <c r="B333" s="78" t="s">
        <v>312</v>
      </c>
      <c r="C333" s="79"/>
      <c r="D333" s="118"/>
      <c r="E333" s="69">
        <v>25000</v>
      </c>
      <c r="F333" s="69">
        <v>16666.66</v>
      </c>
      <c r="G333" s="69">
        <v>8333.33</v>
      </c>
      <c r="H333" s="69">
        <v>0</v>
      </c>
      <c r="I333" s="80" t="s">
        <v>312</v>
      </c>
      <c r="J333" s="81"/>
    </row>
    <row r="334" spans="2:10" ht="13.5" thickBot="1" x14ac:dyDescent="0.25">
      <c r="B334" s="72" t="s">
        <v>313</v>
      </c>
      <c r="C334" s="73"/>
      <c r="D334" s="74"/>
      <c r="E334" s="75">
        <v>25000</v>
      </c>
      <c r="F334" s="75">
        <v>35677.69</v>
      </c>
      <c r="G334" s="75">
        <v>39623.550000000003</v>
      </c>
      <c r="H334" s="75">
        <v>30252.630000000005</v>
      </c>
      <c r="I334" s="76" t="s">
        <v>313</v>
      </c>
      <c r="J334" s="77"/>
    </row>
    <row r="335" spans="2:10" ht="13.5" thickBot="1" x14ac:dyDescent="0.25">
      <c r="B335" s="72" t="s">
        <v>314</v>
      </c>
      <c r="C335" s="82"/>
      <c r="D335" s="83"/>
      <c r="E335" s="75">
        <v>8006.37</v>
      </c>
      <c r="F335" s="75">
        <v>4397.18</v>
      </c>
      <c r="G335" s="75">
        <v>9370.92</v>
      </c>
      <c r="H335" s="75">
        <v>9196.94</v>
      </c>
      <c r="I335" s="76" t="s">
        <v>314</v>
      </c>
      <c r="J335" s="77"/>
    </row>
    <row r="336" spans="2:10" x14ac:dyDescent="0.2">
      <c r="B336" s="78" t="s">
        <v>315</v>
      </c>
      <c r="C336" s="67"/>
      <c r="D336" s="68"/>
      <c r="E336" s="69">
        <v>2017.4</v>
      </c>
      <c r="F336" s="69">
        <v>9.7100000000000009</v>
      </c>
      <c r="G336" s="69">
        <v>0</v>
      </c>
      <c r="H336" s="69">
        <v>0</v>
      </c>
      <c r="I336" s="80" t="s">
        <v>315</v>
      </c>
      <c r="J336" s="81"/>
    </row>
    <row r="337" spans="2:10" x14ac:dyDescent="0.2">
      <c r="B337" s="66" t="s">
        <v>316</v>
      </c>
      <c r="C337" s="84"/>
      <c r="D337" s="85"/>
      <c r="E337" s="86">
        <v>5988.9699999999993</v>
      </c>
      <c r="F337" s="86">
        <v>4387.47</v>
      </c>
      <c r="G337" s="86">
        <v>9370.92</v>
      </c>
      <c r="H337" s="86">
        <v>9196.94</v>
      </c>
      <c r="I337" s="70" t="s">
        <v>316</v>
      </c>
      <c r="J337" s="71"/>
    </row>
    <row r="338" spans="2:10" ht="13.5" thickBot="1" x14ac:dyDescent="0.25">
      <c r="B338" s="72" t="s">
        <v>317</v>
      </c>
      <c r="C338" s="73"/>
      <c r="D338" s="74"/>
      <c r="E338" s="75">
        <v>8006.369999999999</v>
      </c>
      <c r="F338" s="75">
        <v>4397.18</v>
      </c>
      <c r="G338" s="75">
        <v>9370.92</v>
      </c>
      <c r="H338" s="75">
        <v>9196.94</v>
      </c>
      <c r="I338" s="87" t="s">
        <v>317</v>
      </c>
      <c r="J338" s="77"/>
    </row>
    <row r="339" spans="2:10" x14ac:dyDescent="0.2">
      <c r="B339" s="106" t="s">
        <v>318</v>
      </c>
      <c r="C339" s="107"/>
      <c r="D339" s="108"/>
      <c r="E339" s="109">
        <v>0</v>
      </c>
      <c r="F339" s="109">
        <v>0</v>
      </c>
      <c r="G339" s="109">
        <v>0</v>
      </c>
      <c r="H339" s="109">
        <v>0</v>
      </c>
      <c r="I339" s="88" t="s">
        <v>318</v>
      </c>
      <c r="J339" s="110"/>
    </row>
    <row r="340" spans="2:10" ht="13.5" thickBot="1" x14ac:dyDescent="0.25">
      <c r="B340" s="111" t="s">
        <v>319</v>
      </c>
      <c r="C340" s="73"/>
      <c r="D340" s="74"/>
      <c r="E340" s="112">
        <v>19011.03</v>
      </c>
      <c r="F340" s="112">
        <v>31290.22</v>
      </c>
      <c r="G340" s="112">
        <v>30252.630000000005</v>
      </c>
      <c r="H340" s="112">
        <v>21055.690000000002</v>
      </c>
      <c r="I340" s="93" t="s">
        <v>319</v>
      </c>
      <c r="J340" s="113"/>
    </row>
    <row r="341" spans="2:10" ht="13.5" thickBot="1" x14ac:dyDescent="0.25">
      <c r="B341" s="114" t="s">
        <v>320</v>
      </c>
      <c r="C341" s="96"/>
      <c r="D341" s="57">
        <v>17.399999999999999</v>
      </c>
      <c r="E341" s="57">
        <v>19011.03</v>
      </c>
      <c r="F341" s="57">
        <v>31290.22</v>
      </c>
      <c r="G341" s="57">
        <v>30252.630000000005</v>
      </c>
      <c r="H341" s="57">
        <v>21055.690000000002</v>
      </c>
      <c r="I341" s="97" t="s">
        <v>320</v>
      </c>
      <c r="J341" s="59"/>
    </row>
    <row r="342" spans="2:10" ht="13.5" thickBot="1" x14ac:dyDescent="0.25">
      <c r="B342" s="98"/>
      <c r="C342" s="99"/>
      <c r="D342" s="99"/>
      <c r="E342" s="99"/>
      <c r="F342" s="100"/>
      <c r="G342" s="101"/>
      <c r="H342" s="102">
        <v>21055.69</v>
      </c>
      <c r="I342" s="103" t="s">
        <v>321</v>
      </c>
      <c r="J342" s="104"/>
    </row>
    <row r="343" spans="2:10" x14ac:dyDescent="0.2">
      <c r="G343" s="126"/>
      <c r="H343" s="127"/>
      <c r="I343" s="128"/>
      <c r="J343" s="129"/>
    </row>
    <row r="344" spans="2:10" x14ac:dyDescent="0.2">
      <c r="B344" s="50" t="s">
        <v>374</v>
      </c>
      <c r="I344" s="117"/>
    </row>
    <row r="345" spans="2:10" x14ac:dyDescent="0.2">
      <c r="B345" s="50" t="s">
        <v>375</v>
      </c>
    </row>
    <row r="346" spans="2:10" x14ac:dyDescent="0.2">
      <c r="B346" s="50" t="s">
        <v>376</v>
      </c>
      <c r="C346" s="51" t="s">
        <v>300</v>
      </c>
      <c r="D346" s="52" t="s">
        <v>301</v>
      </c>
      <c r="E346" s="52" t="s">
        <v>302</v>
      </c>
      <c r="F346" s="52" t="s">
        <v>303</v>
      </c>
      <c r="G346" s="52" t="s">
        <v>304</v>
      </c>
      <c r="H346" s="52" t="s">
        <v>47</v>
      </c>
      <c r="I346" s="53" t="s">
        <v>305</v>
      </c>
    </row>
    <row r="347" spans="2:10" ht="13.5" thickBot="1" x14ac:dyDescent="0.25">
      <c r="B347" s="54" t="s">
        <v>306</v>
      </c>
      <c r="C347" s="55"/>
      <c r="D347" s="55"/>
      <c r="E347" s="55"/>
      <c r="F347" s="56"/>
      <c r="G347" s="57">
        <v>25000</v>
      </c>
      <c r="H347" s="57">
        <v>25000</v>
      </c>
      <c r="I347" s="58">
        <v>50000</v>
      </c>
      <c r="J347" s="59" t="s">
        <v>307</v>
      </c>
    </row>
    <row r="348" spans="2:10" x14ac:dyDescent="0.2">
      <c r="B348" s="60" t="s">
        <v>308</v>
      </c>
      <c r="C348" s="61"/>
      <c r="D348" s="61"/>
      <c r="E348" s="61"/>
      <c r="F348" s="62"/>
      <c r="G348" s="63">
        <v>2740.8199999999997</v>
      </c>
      <c r="H348" s="63">
        <v>0</v>
      </c>
      <c r="I348" s="64" t="s">
        <v>308</v>
      </c>
      <c r="J348" s="65"/>
    </row>
    <row r="349" spans="2:10" x14ac:dyDescent="0.2">
      <c r="B349" s="66" t="s">
        <v>309</v>
      </c>
      <c r="C349" s="67"/>
      <c r="D349" s="67"/>
      <c r="E349" s="67"/>
      <c r="F349" s="68"/>
      <c r="G349" s="69">
        <v>0</v>
      </c>
      <c r="H349" s="69">
        <v>0</v>
      </c>
      <c r="I349" s="70" t="s">
        <v>309</v>
      </c>
      <c r="J349" s="71"/>
    </row>
    <row r="350" spans="2:10" ht="13.5" thickBot="1" x14ac:dyDescent="0.25">
      <c r="B350" s="72" t="s">
        <v>310</v>
      </c>
      <c r="C350" s="73"/>
      <c r="D350" s="73"/>
      <c r="E350" s="73"/>
      <c r="F350" s="74"/>
      <c r="G350" s="75">
        <v>2740.8199999999997</v>
      </c>
      <c r="H350" s="75">
        <v>0</v>
      </c>
      <c r="I350" s="76" t="s">
        <v>310</v>
      </c>
      <c r="J350" s="77"/>
    </row>
    <row r="351" spans="2:10" x14ac:dyDescent="0.2">
      <c r="B351" s="60" t="s">
        <v>311</v>
      </c>
      <c r="C351" s="61"/>
      <c r="D351" s="61"/>
      <c r="E351" s="61"/>
      <c r="F351" s="62"/>
      <c r="G351" s="63">
        <v>0</v>
      </c>
      <c r="H351" s="63">
        <v>24466.880000000001</v>
      </c>
      <c r="I351" s="64" t="s">
        <v>311</v>
      </c>
      <c r="J351" s="65"/>
    </row>
    <row r="352" spans="2:10" x14ac:dyDescent="0.2">
      <c r="B352" s="78" t="s">
        <v>312</v>
      </c>
      <c r="C352" s="79"/>
      <c r="D352" s="79"/>
      <c r="E352" s="79"/>
      <c r="F352" s="68"/>
      <c r="G352" s="69">
        <v>25000</v>
      </c>
      <c r="H352" s="69">
        <v>25000</v>
      </c>
      <c r="I352" s="80" t="s">
        <v>312</v>
      </c>
      <c r="J352" s="81"/>
    </row>
    <row r="353" spans="2:10" ht="13.5" thickBot="1" x14ac:dyDescent="0.25">
      <c r="B353" s="72" t="s">
        <v>313</v>
      </c>
      <c r="C353" s="73"/>
      <c r="D353" s="73"/>
      <c r="E353" s="73"/>
      <c r="F353" s="74"/>
      <c r="G353" s="75">
        <v>25000</v>
      </c>
      <c r="H353" s="75">
        <v>49466.880000000005</v>
      </c>
      <c r="I353" s="76" t="s">
        <v>313</v>
      </c>
      <c r="J353" s="77"/>
    </row>
    <row r="354" spans="2:10" ht="13.5" thickBot="1" x14ac:dyDescent="0.25">
      <c r="B354" s="72" t="s">
        <v>314</v>
      </c>
      <c r="C354" s="82"/>
      <c r="D354" s="82"/>
      <c r="E354" s="82"/>
      <c r="F354" s="83"/>
      <c r="G354" s="75">
        <v>3273.94</v>
      </c>
      <c r="H354" s="75">
        <v>37914.92</v>
      </c>
      <c r="I354" s="76" t="s">
        <v>314</v>
      </c>
      <c r="J354" s="77"/>
    </row>
    <row r="355" spans="2:10" x14ac:dyDescent="0.2">
      <c r="B355" s="78" t="s">
        <v>315</v>
      </c>
      <c r="C355" s="67"/>
      <c r="D355" s="67"/>
      <c r="E355" s="67"/>
      <c r="F355" s="68"/>
      <c r="G355" s="69">
        <v>2740.8199999999997</v>
      </c>
      <c r="H355" s="69">
        <v>0</v>
      </c>
      <c r="I355" s="80" t="s">
        <v>315</v>
      </c>
      <c r="J355" s="81"/>
    </row>
    <row r="356" spans="2:10" x14ac:dyDescent="0.2">
      <c r="B356" s="66" t="s">
        <v>316</v>
      </c>
      <c r="C356" s="84"/>
      <c r="D356" s="84"/>
      <c r="E356" s="84"/>
      <c r="F356" s="85"/>
      <c r="G356" s="86">
        <v>533.12000000000035</v>
      </c>
      <c r="H356" s="86">
        <v>37914.92</v>
      </c>
      <c r="I356" s="70" t="s">
        <v>316</v>
      </c>
      <c r="J356" s="71"/>
    </row>
    <row r="357" spans="2:10" ht="13.5" thickBot="1" x14ac:dyDescent="0.25">
      <c r="B357" s="72" t="s">
        <v>317</v>
      </c>
      <c r="C357" s="73"/>
      <c r="D357" s="73"/>
      <c r="E357" s="73"/>
      <c r="F357" s="74"/>
      <c r="G357" s="75">
        <v>3273.94</v>
      </c>
      <c r="H357" s="75">
        <v>37914.92</v>
      </c>
      <c r="I357" s="87" t="s">
        <v>317</v>
      </c>
      <c r="J357" s="77"/>
    </row>
    <row r="358" spans="2:10" x14ac:dyDescent="0.2">
      <c r="B358" s="106" t="s">
        <v>318</v>
      </c>
      <c r="C358" s="107"/>
      <c r="D358" s="107"/>
      <c r="E358" s="107"/>
      <c r="F358" s="108"/>
      <c r="G358" s="109">
        <v>0</v>
      </c>
      <c r="H358" s="109">
        <v>0</v>
      </c>
      <c r="I358" s="88" t="s">
        <v>318</v>
      </c>
      <c r="J358" s="110"/>
    </row>
    <row r="359" spans="2:10" ht="13.5" thickBot="1" x14ac:dyDescent="0.25">
      <c r="B359" s="111" t="s">
        <v>319</v>
      </c>
      <c r="C359" s="73"/>
      <c r="D359" s="73"/>
      <c r="E359" s="73"/>
      <c r="F359" s="74"/>
      <c r="G359" s="112">
        <v>24466.880000000001</v>
      </c>
      <c r="H359" s="112">
        <v>11551.960000000006</v>
      </c>
      <c r="I359" s="93" t="s">
        <v>319</v>
      </c>
      <c r="J359" s="113"/>
    </row>
    <row r="360" spans="2:10" ht="13.5" thickBot="1" x14ac:dyDescent="0.25">
      <c r="B360" s="114" t="s">
        <v>320</v>
      </c>
      <c r="C360" s="96"/>
      <c r="D360" s="96"/>
      <c r="E360" s="96"/>
      <c r="F360" s="57">
        <v>2740.8199999999997</v>
      </c>
      <c r="G360" s="57">
        <v>24466.880000000001</v>
      </c>
      <c r="H360" s="57">
        <v>11551.960000000006</v>
      </c>
      <c r="I360" s="97" t="s">
        <v>320</v>
      </c>
      <c r="J360" s="59"/>
    </row>
    <row r="361" spans="2:10" ht="13.5" thickBot="1" x14ac:dyDescent="0.25">
      <c r="B361" s="98"/>
      <c r="C361" s="99"/>
      <c r="D361" s="99"/>
      <c r="E361" s="99"/>
      <c r="F361" s="100"/>
      <c r="G361" s="101"/>
      <c r="H361" s="102">
        <v>11552.37</v>
      </c>
      <c r="I361" s="103" t="s">
        <v>321</v>
      </c>
      <c r="J361" s="104"/>
    </row>
    <row r="362" spans="2:10" x14ac:dyDescent="0.2">
      <c r="G362" s="126"/>
      <c r="H362" s="127"/>
      <c r="I362" s="128"/>
      <c r="J362" s="129"/>
    </row>
    <row r="363" spans="2:10" x14ac:dyDescent="0.2">
      <c r="B363" s="50" t="s">
        <v>377</v>
      </c>
    </row>
    <row r="364" spans="2:10" x14ac:dyDescent="0.2">
      <c r="B364" s="50" t="s">
        <v>378</v>
      </c>
    </row>
    <row r="365" spans="2:10" x14ac:dyDescent="0.2">
      <c r="B365" s="50" t="s">
        <v>379</v>
      </c>
      <c r="C365" s="52" t="s">
        <v>300</v>
      </c>
      <c r="D365" s="52" t="s">
        <v>301</v>
      </c>
      <c r="E365" s="52" t="s">
        <v>302</v>
      </c>
      <c r="F365" s="52" t="s">
        <v>303</v>
      </c>
      <c r="G365" s="52" t="s">
        <v>304</v>
      </c>
      <c r="H365" s="52" t="s">
        <v>47</v>
      </c>
      <c r="I365" s="53" t="s">
        <v>305</v>
      </c>
    </row>
    <row r="366" spans="2:10" ht="13.5" thickBot="1" x14ac:dyDescent="0.25">
      <c r="B366" s="54" t="s">
        <v>306</v>
      </c>
      <c r="C366" s="55"/>
      <c r="D366" s="55"/>
      <c r="E366" s="56"/>
      <c r="F366" s="57">
        <v>4666</v>
      </c>
      <c r="G366" s="57">
        <v>4667</v>
      </c>
      <c r="H366" s="57">
        <v>4667</v>
      </c>
      <c r="I366" s="58">
        <v>14000</v>
      </c>
      <c r="J366" s="59" t="s">
        <v>307</v>
      </c>
    </row>
    <row r="367" spans="2:10" x14ac:dyDescent="0.2">
      <c r="B367" s="60" t="s">
        <v>308</v>
      </c>
      <c r="C367" s="61"/>
      <c r="D367" s="61"/>
      <c r="E367" s="62"/>
      <c r="F367" s="63">
        <v>0</v>
      </c>
      <c r="G367" s="63">
        <v>0</v>
      </c>
      <c r="H367" s="63">
        <v>0</v>
      </c>
      <c r="I367" s="64" t="s">
        <v>308</v>
      </c>
      <c r="J367" s="65"/>
    </row>
    <row r="368" spans="2:10" x14ac:dyDescent="0.2">
      <c r="B368" s="66" t="s">
        <v>309</v>
      </c>
      <c r="C368" s="67"/>
      <c r="D368" s="67"/>
      <c r="E368" s="68"/>
      <c r="F368" s="69">
        <v>0</v>
      </c>
      <c r="G368" s="69">
        <v>1070</v>
      </c>
      <c r="H368" s="69">
        <v>1500</v>
      </c>
      <c r="I368" s="70" t="s">
        <v>309</v>
      </c>
      <c r="J368" s="71"/>
    </row>
    <row r="369" spans="2:10" ht="13.5" thickBot="1" x14ac:dyDescent="0.25">
      <c r="B369" s="72" t="s">
        <v>310</v>
      </c>
      <c r="C369" s="73"/>
      <c r="D369" s="73"/>
      <c r="E369" s="74"/>
      <c r="F369" s="75">
        <v>0</v>
      </c>
      <c r="G369" s="75">
        <v>1070</v>
      </c>
      <c r="H369" s="75">
        <v>1500</v>
      </c>
      <c r="I369" s="76" t="s">
        <v>310</v>
      </c>
      <c r="J369" s="77"/>
    </row>
    <row r="370" spans="2:10" x14ac:dyDescent="0.2">
      <c r="B370" s="60" t="s">
        <v>311</v>
      </c>
      <c r="C370" s="61"/>
      <c r="D370" s="61"/>
      <c r="E370" s="62"/>
      <c r="F370" s="63">
        <v>0</v>
      </c>
      <c r="G370" s="63">
        <v>2183.33</v>
      </c>
      <c r="H370" s="63">
        <v>5322.83</v>
      </c>
      <c r="I370" s="64" t="s">
        <v>311</v>
      </c>
      <c r="J370" s="65"/>
    </row>
    <row r="371" spans="2:10" x14ac:dyDescent="0.2">
      <c r="B371" s="78" t="s">
        <v>312</v>
      </c>
      <c r="C371" s="79"/>
      <c r="D371" s="79"/>
      <c r="E371" s="118"/>
      <c r="F371" s="69">
        <v>4666</v>
      </c>
      <c r="G371" s="69">
        <v>4667</v>
      </c>
      <c r="H371" s="69">
        <v>4667</v>
      </c>
      <c r="I371" s="80" t="s">
        <v>312</v>
      </c>
      <c r="J371" s="81"/>
    </row>
    <row r="372" spans="2:10" ht="13.5" thickBot="1" x14ac:dyDescent="0.25">
      <c r="B372" s="72" t="s">
        <v>313</v>
      </c>
      <c r="C372" s="73"/>
      <c r="D372" s="73"/>
      <c r="E372" s="74"/>
      <c r="F372" s="75">
        <v>4666</v>
      </c>
      <c r="G372" s="75">
        <v>6850.33</v>
      </c>
      <c r="H372" s="75">
        <v>9989.83</v>
      </c>
      <c r="I372" s="76" t="s">
        <v>313</v>
      </c>
      <c r="J372" s="77"/>
    </row>
    <row r="373" spans="2:10" ht="13.5" thickBot="1" x14ac:dyDescent="0.25">
      <c r="B373" s="72" t="s">
        <v>314</v>
      </c>
      <c r="C373" s="82"/>
      <c r="D373" s="82"/>
      <c r="E373" s="83"/>
      <c r="F373" s="75">
        <v>2482.67</v>
      </c>
      <c r="G373" s="75">
        <v>2597.5</v>
      </c>
      <c r="H373" s="75">
        <v>3306.03</v>
      </c>
      <c r="I373" s="76" t="s">
        <v>314</v>
      </c>
      <c r="J373" s="77"/>
    </row>
    <row r="374" spans="2:10" x14ac:dyDescent="0.2">
      <c r="B374" s="78" t="s">
        <v>315</v>
      </c>
      <c r="C374" s="67"/>
      <c r="D374" s="67"/>
      <c r="E374" s="68"/>
      <c r="F374" s="69">
        <v>0</v>
      </c>
      <c r="G374" s="69">
        <v>1070</v>
      </c>
      <c r="H374" s="69">
        <v>1500</v>
      </c>
      <c r="I374" s="80" t="s">
        <v>315</v>
      </c>
      <c r="J374" s="81"/>
    </row>
    <row r="375" spans="2:10" x14ac:dyDescent="0.2">
      <c r="B375" s="66" t="s">
        <v>316</v>
      </c>
      <c r="C375" s="84"/>
      <c r="D375" s="84"/>
      <c r="E375" s="85"/>
      <c r="F375" s="86">
        <v>2482.67</v>
      </c>
      <c r="G375" s="86">
        <v>1527.5</v>
      </c>
      <c r="H375" s="86">
        <v>1806.0300000000002</v>
      </c>
      <c r="I375" s="70" t="s">
        <v>316</v>
      </c>
      <c r="J375" s="71"/>
    </row>
    <row r="376" spans="2:10" ht="13.5" thickBot="1" x14ac:dyDescent="0.25">
      <c r="B376" s="72" t="s">
        <v>317</v>
      </c>
      <c r="C376" s="73"/>
      <c r="D376" s="73"/>
      <c r="E376" s="74"/>
      <c r="F376" s="75">
        <v>2482.67</v>
      </c>
      <c r="G376" s="75">
        <v>2597.5</v>
      </c>
      <c r="H376" s="75">
        <v>3306.03</v>
      </c>
      <c r="I376" s="87" t="s">
        <v>317</v>
      </c>
      <c r="J376" s="77"/>
    </row>
    <row r="377" spans="2:10" x14ac:dyDescent="0.2">
      <c r="B377" s="106" t="s">
        <v>318</v>
      </c>
      <c r="C377" s="107"/>
      <c r="D377" s="107"/>
      <c r="E377" s="108"/>
      <c r="F377" s="109">
        <v>0</v>
      </c>
      <c r="G377" s="109">
        <v>0</v>
      </c>
      <c r="H377" s="109">
        <v>0</v>
      </c>
      <c r="I377" s="88" t="s">
        <v>318</v>
      </c>
      <c r="J377" s="110"/>
    </row>
    <row r="378" spans="2:10" ht="13.5" thickBot="1" x14ac:dyDescent="0.25">
      <c r="B378" s="111" t="s">
        <v>319</v>
      </c>
      <c r="C378" s="73"/>
      <c r="D378" s="73"/>
      <c r="E378" s="74"/>
      <c r="F378" s="112">
        <v>2183.33</v>
      </c>
      <c r="G378" s="112">
        <v>5322.83</v>
      </c>
      <c r="H378" s="112">
        <v>8183.7999999999993</v>
      </c>
      <c r="I378" s="93" t="s">
        <v>319</v>
      </c>
      <c r="J378" s="113"/>
    </row>
    <row r="379" spans="2:10" ht="13.5" thickBot="1" x14ac:dyDescent="0.25">
      <c r="B379" s="114" t="s">
        <v>320</v>
      </c>
      <c r="C379" s="96"/>
      <c r="D379" s="96"/>
      <c r="E379" s="57">
        <v>0</v>
      </c>
      <c r="F379" s="57">
        <v>2183.33</v>
      </c>
      <c r="G379" s="57">
        <v>5322.83</v>
      </c>
      <c r="H379" s="57">
        <v>8183.7999999999993</v>
      </c>
      <c r="I379" s="97" t="s">
        <v>320</v>
      </c>
      <c r="J379" s="59"/>
    </row>
    <row r="380" spans="2:10" ht="15.75" thickBot="1" x14ac:dyDescent="0.3">
      <c r="B380" s="98"/>
      <c r="G380" s="135"/>
      <c r="H380" s="102">
        <v>8183.8</v>
      </c>
      <c r="I380" s="103" t="s">
        <v>321</v>
      </c>
      <c r="J380" s="104"/>
    </row>
    <row r="381" spans="2:10" x14ac:dyDescent="0.2">
      <c r="H381" s="127"/>
      <c r="I381" s="128"/>
      <c r="J381" s="129"/>
    </row>
    <row r="382" spans="2:10" x14ac:dyDescent="0.2">
      <c r="B382" s="50" t="s">
        <v>380</v>
      </c>
    </row>
    <row r="383" spans="2:10" x14ac:dyDescent="0.2">
      <c r="B383" s="50" t="s">
        <v>381</v>
      </c>
    </row>
    <row r="384" spans="2:10" x14ac:dyDescent="0.2">
      <c r="B384" s="50" t="s">
        <v>382</v>
      </c>
      <c r="C384" s="52" t="s">
        <v>300</v>
      </c>
      <c r="D384" s="52" t="s">
        <v>301</v>
      </c>
      <c r="E384" s="52" t="s">
        <v>302</v>
      </c>
      <c r="F384" s="52" t="s">
        <v>303</v>
      </c>
      <c r="G384" s="52" t="s">
        <v>304</v>
      </c>
      <c r="H384" s="52" t="s">
        <v>47</v>
      </c>
      <c r="I384" s="53" t="s">
        <v>305</v>
      </c>
    </row>
    <row r="385" spans="2:10" ht="13.5" thickBot="1" x14ac:dyDescent="0.25">
      <c r="B385" s="54" t="s">
        <v>306</v>
      </c>
      <c r="C385" s="55"/>
      <c r="D385" s="55"/>
      <c r="E385" s="56"/>
      <c r="F385" s="57">
        <v>1808701</v>
      </c>
      <c r="G385" s="57">
        <v>84000</v>
      </c>
      <c r="H385" s="57">
        <v>88000</v>
      </c>
      <c r="I385" s="58">
        <v>1980701</v>
      </c>
      <c r="J385" s="59" t="s">
        <v>307</v>
      </c>
    </row>
    <row r="386" spans="2:10" x14ac:dyDescent="0.2">
      <c r="B386" s="60" t="s">
        <v>308</v>
      </c>
      <c r="C386" s="61"/>
      <c r="D386" s="61"/>
      <c r="E386" s="62"/>
      <c r="F386" s="63">
        <v>18074.14</v>
      </c>
      <c r="G386" s="63">
        <v>908.11999999999898</v>
      </c>
      <c r="H386" s="63">
        <v>0</v>
      </c>
      <c r="I386" s="64" t="s">
        <v>308</v>
      </c>
      <c r="J386" s="65"/>
    </row>
    <row r="387" spans="2:10" x14ac:dyDescent="0.2">
      <c r="B387" s="66" t="s">
        <v>309</v>
      </c>
      <c r="C387" s="67"/>
      <c r="D387" s="67"/>
      <c r="E387" s="68"/>
      <c r="F387" s="69">
        <v>250</v>
      </c>
      <c r="G387" s="69">
        <v>0</v>
      </c>
      <c r="H387" s="69">
        <v>0</v>
      </c>
      <c r="I387" s="70" t="s">
        <v>309</v>
      </c>
      <c r="J387" s="71"/>
    </row>
    <row r="388" spans="2:10" ht="13.5" thickBot="1" x14ac:dyDescent="0.25">
      <c r="B388" s="72" t="s">
        <v>310</v>
      </c>
      <c r="C388" s="73"/>
      <c r="D388" s="73"/>
      <c r="E388" s="74"/>
      <c r="F388" s="75">
        <v>18324.14</v>
      </c>
      <c r="G388" s="75">
        <v>908.11999999999898</v>
      </c>
      <c r="H388" s="75">
        <v>0</v>
      </c>
      <c r="I388" s="76" t="s">
        <v>310</v>
      </c>
      <c r="J388" s="77"/>
    </row>
    <row r="389" spans="2:10" x14ac:dyDescent="0.2">
      <c r="B389" s="60" t="s">
        <v>311</v>
      </c>
      <c r="C389" s="61"/>
      <c r="D389" s="61"/>
      <c r="E389" s="62"/>
      <c r="F389" s="63">
        <v>0</v>
      </c>
      <c r="G389" s="63">
        <v>1550000</v>
      </c>
      <c r="H389" s="63">
        <v>1049198.22</v>
      </c>
      <c r="I389" s="64" t="s">
        <v>311</v>
      </c>
      <c r="J389" s="65"/>
    </row>
    <row r="390" spans="2:10" x14ac:dyDescent="0.2">
      <c r="B390" s="78" t="s">
        <v>312</v>
      </c>
      <c r="C390" s="79"/>
      <c r="D390" s="79"/>
      <c r="E390" s="118"/>
      <c r="F390" s="69">
        <v>1550000</v>
      </c>
      <c r="G390" s="69">
        <v>0</v>
      </c>
      <c r="H390" s="69">
        <v>0</v>
      </c>
      <c r="I390" s="80" t="s">
        <v>312</v>
      </c>
      <c r="J390" s="81"/>
    </row>
    <row r="391" spans="2:10" ht="13.5" thickBot="1" x14ac:dyDescent="0.25">
      <c r="B391" s="72" t="s">
        <v>313</v>
      </c>
      <c r="C391" s="73"/>
      <c r="D391" s="73"/>
      <c r="E391" s="74"/>
      <c r="F391" s="75">
        <v>1550000</v>
      </c>
      <c r="G391" s="75">
        <v>1550000</v>
      </c>
      <c r="H391" s="75">
        <v>1049198.22</v>
      </c>
      <c r="I391" s="76" t="s">
        <v>313</v>
      </c>
      <c r="J391" s="77"/>
    </row>
    <row r="392" spans="2:10" ht="13.5" thickBot="1" x14ac:dyDescent="0.25">
      <c r="B392" s="72" t="s">
        <v>314</v>
      </c>
      <c r="C392" s="82"/>
      <c r="D392" s="82"/>
      <c r="E392" s="83"/>
      <c r="F392" s="75">
        <v>17416.02</v>
      </c>
      <c r="G392" s="75">
        <v>501709.9</v>
      </c>
      <c r="H392" s="75">
        <v>379988.99</v>
      </c>
      <c r="I392" s="76" t="s">
        <v>314</v>
      </c>
      <c r="J392" s="77"/>
    </row>
    <row r="393" spans="2:10" x14ac:dyDescent="0.2">
      <c r="B393" s="78" t="s">
        <v>315</v>
      </c>
      <c r="C393" s="67"/>
      <c r="D393" s="67"/>
      <c r="E393" s="68"/>
      <c r="F393" s="69">
        <v>17416.02</v>
      </c>
      <c r="G393" s="69">
        <v>908.11999999999898</v>
      </c>
      <c r="H393" s="69">
        <v>0</v>
      </c>
      <c r="I393" s="80" t="s">
        <v>315</v>
      </c>
      <c r="J393" s="81"/>
    </row>
    <row r="394" spans="2:10" x14ac:dyDescent="0.2">
      <c r="B394" s="66" t="s">
        <v>316</v>
      </c>
      <c r="C394" s="84"/>
      <c r="D394" s="84"/>
      <c r="E394" s="85"/>
      <c r="F394" s="86">
        <v>0</v>
      </c>
      <c r="G394" s="86">
        <v>500801.78</v>
      </c>
      <c r="H394" s="86">
        <v>379988.99</v>
      </c>
      <c r="I394" s="70" t="s">
        <v>316</v>
      </c>
      <c r="J394" s="71"/>
    </row>
    <row r="395" spans="2:10" ht="13.5" thickBot="1" x14ac:dyDescent="0.25">
      <c r="B395" s="72" t="s">
        <v>317</v>
      </c>
      <c r="C395" s="73"/>
      <c r="D395" s="73"/>
      <c r="E395" s="74"/>
      <c r="F395" s="75">
        <v>17416.02</v>
      </c>
      <c r="G395" s="75">
        <v>501709.9</v>
      </c>
      <c r="H395" s="75">
        <v>379988.99</v>
      </c>
      <c r="I395" s="87" t="s">
        <v>317</v>
      </c>
      <c r="J395" s="77"/>
    </row>
    <row r="396" spans="2:10" x14ac:dyDescent="0.2">
      <c r="B396" s="78" t="s">
        <v>318</v>
      </c>
      <c r="C396" s="107"/>
      <c r="D396" s="107"/>
      <c r="E396" s="108"/>
      <c r="F396" s="109">
        <v>908.11999999999898</v>
      </c>
      <c r="G396" s="109">
        <v>0</v>
      </c>
      <c r="H396" s="109">
        <v>0</v>
      </c>
      <c r="I396" s="88" t="s">
        <v>318</v>
      </c>
      <c r="J396" s="110"/>
    </row>
    <row r="397" spans="2:10" ht="13.5" thickBot="1" x14ac:dyDescent="0.25">
      <c r="B397" s="89" t="s">
        <v>319</v>
      </c>
      <c r="C397" s="73"/>
      <c r="D397" s="73"/>
      <c r="E397" s="74"/>
      <c r="F397" s="112">
        <v>1550000</v>
      </c>
      <c r="G397" s="112">
        <v>1049198.22</v>
      </c>
      <c r="H397" s="112">
        <v>669209.23</v>
      </c>
      <c r="I397" s="93" t="s">
        <v>319</v>
      </c>
      <c r="J397" s="113"/>
    </row>
    <row r="398" spans="2:10" ht="13.5" thickBot="1" x14ac:dyDescent="0.25">
      <c r="B398" s="95" t="s">
        <v>320</v>
      </c>
      <c r="C398" s="96"/>
      <c r="D398" s="96"/>
      <c r="E398" s="57">
        <v>18074.14</v>
      </c>
      <c r="F398" s="57">
        <v>1550908.12</v>
      </c>
      <c r="G398" s="57">
        <v>1049198.22</v>
      </c>
      <c r="H398" s="57">
        <v>669209.23</v>
      </c>
      <c r="I398" s="97" t="s">
        <v>320</v>
      </c>
      <c r="J398" s="59"/>
    </row>
    <row r="399" spans="2:10" ht="15.75" thickBot="1" x14ac:dyDescent="0.3">
      <c r="B399" s="98"/>
      <c r="F399" s="135"/>
      <c r="G399" s="135"/>
      <c r="H399" s="102">
        <v>669209.23</v>
      </c>
      <c r="I399" s="103" t="s">
        <v>321</v>
      </c>
      <c r="J399" s="104"/>
    </row>
    <row r="400" spans="2:10" x14ac:dyDescent="0.2">
      <c r="G400" s="127"/>
      <c r="H400" s="128"/>
      <c r="I400" s="128"/>
      <c r="J400" s="129"/>
    </row>
    <row r="401" spans="2:10" ht="15" x14ac:dyDescent="0.25">
      <c r="B401" s="50" t="s">
        <v>383</v>
      </c>
      <c r="F401" s="135"/>
      <c r="G401" s="135"/>
      <c r="H401" s="135"/>
    </row>
    <row r="402" spans="2:10" ht="15" x14ac:dyDescent="0.25">
      <c r="B402" s="50" t="s">
        <v>384</v>
      </c>
      <c r="E402" s="136"/>
      <c r="F402" s="135"/>
      <c r="G402" s="135"/>
      <c r="H402" s="135"/>
      <c r="I402" s="121"/>
      <c r="J402" s="137"/>
    </row>
    <row r="403" spans="2:10" x14ac:dyDescent="0.2">
      <c r="B403" s="50" t="s">
        <v>385</v>
      </c>
      <c r="C403" s="52" t="s">
        <v>300</v>
      </c>
      <c r="D403" s="52" t="s">
        <v>301</v>
      </c>
      <c r="E403" s="52" t="s">
        <v>302</v>
      </c>
      <c r="F403" s="52" t="s">
        <v>303</v>
      </c>
      <c r="G403" s="52" t="s">
        <v>304</v>
      </c>
      <c r="H403" s="52" t="s">
        <v>47</v>
      </c>
      <c r="I403" s="53" t="s">
        <v>305</v>
      </c>
    </row>
    <row r="404" spans="2:10" ht="13.5" thickBot="1" x14ac:dyDescent="0.25">
      <c r="B404" s="54" t="s">
        <v>306</v>
      </c>
      <c r="C404" s="56"/>
      <c r="D404" s="57">
        <v>16000</v>
      </c>
      <c r="E404" s="57">
        <v>16000</v>
      </c>
      <c r="F404" s="57">
        <v>12000</v>
      </c>
      <c r="G404" s="57">
        <v>6000</v>
      </c>
      <c r="H404" s="57"/>
      <c r="I404" s="58">
        <v>50000</v>
      </c>
      <c r="J404" s="59" t="s">
        <v>307</v>
      </c>
    </row>
    <row r="405" spans="2:10" x14ac:dyDescent="0.2">
      <c r="B405" s="60" t="s">
        <v>308</v>
      </c>
      <c r="C405" s="62"/>
      <c r="D405" s="63">
        <v>2913.7</v>
      </c>
      <c r="E405" s="63">
        <v>0</v>
      </c>
      <c r="F405" s="63">
        <v>0</v>
      </c>
      <c r="G405" s="63">
        <v>0</v>
      </c>
      <c r="H405" s="63">
        <v>289.29999999999927</v>
      </c>
      <c r="I405" s="64" t="s">
        <v>308</v>
      </c>
      <c r="J405" s="65"/>
    </row>
    <row r="406" spans="2:10" x14ac:dyDescent="0.2">
      <c r="B406" s="66" t="s">
        <v>309</v>
      </c>
      <c r="C406" s="68"/>
      <c r="D406" s="69">
        <v>7545</v>
      </c>
      <c r="E406" s="69">
        <v>5589.15</v>
      </c>
      <c r="F406" s="69">
        <v>5299</v>
      </c>
      <c r="G406" s="69">
        <v>10708</v>
      </c>
      <c r="H406" s="69">
        <v>8021</v>
      </c>
      <c r="I406" s="70" t="s">
        <v>309</v>
      </c>
      <c r="J406" s="71"/>
    </row>
    <row r="407" spans="2:10" ht="13.5" thickBot="1" x14ac:dyDescent="0.25">
      <c r="B407" s="72" t="s">
        <v>310</v>
      </c>
      <c r="C407" s="74"/>
      <c r="D407" s="75">
        <v>10458.700000000001</v>
      </c>
      <c r="E407" s="75">
        <v>5589.15</v>
      </c>
      <c r="F407" s="75">
        <v>5299</v>
      </c>
      <c r="G407" s="75">
        <v>10708</v>
      </c>
      <c r="H407" s="75">
        <v>8310.2999999999993</v>
      </c>
      <c r="I407" s="76" t="s">
        <v>310</v>
      </c>
      <c r="J407" s="77"/>
    </row>
    <row r="408" spans="2:10" x14ac:dyDescent="0.2">
      <c r="B408" s="60" t="s">
        <v>311</v>
      </c>
      <c r="C408" s="62"/>
      <c r="D408" s="63">
        <v>0</v>
      </c>
      <c r="E408" s="63">
        <v>13899.970000000001</v>
      </c>
      <c r="F408" s="63">
        <v>16314.410000000002</v>
      </c>
      <c r="G408" s="63">
        <v>12930.020000000004</v>
      </c>
      <c r="H408" s="63">
        <v>24930.020000000004</v>
      </c>
      <c r="I408" s="64" t="s">
        <v>311</v>
      </c>
      <c r="J408" s="65"/>
    </row>
    <row r="409" spans="2:10" x14ac:dyDescent="0.2">
      <c r="B409" s="78" t="s">
        <v>312</v>
      </c>
      <c r="C409" s="118"/>
      <c r="D409" s="69">
        <v>16000</v>
      </c>
      <c r="E409" s="69">
        <v>16000</v>
      </c>
      <c r="F409" s="69">
        <v>6000</v>
      </c>
      <c r="G409" s="69">
        <v>12000</v>
      </c>
      <c r="H409" s="69">
        <v>0</v>
      </c>
      <c r="I409" s="80" t="s">
        <v>312</v>
      </c>
      <c r="J409" s="81"/>
    </row>
    <row r="410" spans="2:10" ht="13.5" thickBot="1" x14ac:dyDescent="0.25">
      <c r="B410" s="72" t="s">
        <v>313</v>
      </c>
      <c r="C410" s="74"/>
      <c r="D410" s="75">
        <v>16000</v>
      </c>
      <c r="E410" s="75">
        <v>29899.97</v>
      </c>
      <c r="F410" s="75">
        <v>22314.410000000003</v>
      </c>
      <c r="G410" s="75">
        <v>24930.020000000004</v>
      </c>
      <c r="H410" s="75">
        <v>24930.020000000004</v>
      </c>
      <c r="I410" s="76" t="s">
        <v>313</v>
      </c>
      <c r="J410" s="77"/>
    </row>
    <row r="411" spans="2:10" ht="13.5" thickBot="1" x14ac:dyDescent="0.25">
      <c r="B411" s="72" t="s">
        <v>314</v>
      </c>
      <c r="C411" s="83"/>
      <c r="D411" s="75">
        <v>12558.73</v>
      </c>
      <c r="E411" s="75">
        <v>19174.71</v>
      </c>
      <c r="F411" s="75">
        <v>14683.39</v>
      </c>
      <c r="G411" s="75">
        <v>10418.700000000001</v>
      </c>
      <c r="H411" s="75">
        <v>3638.27</v>
      </c>
      <c r="I411" s="76" t="s">
        <v>314</v>
      </c>
      <c r="J411" s="77"/>
    </row>
    <row r="412" spans="2:10" x14ac:dyDescent="0.2">
      <c r="B412" s="78" t="s">
        <v>315</v>
      </c>
      <c r="C412" s="68"/>
      <c r="D412" s="69">
        <v>10458.700000000001</v>
      </c>
      <c r="E412" s="69">
        <v>5589.15</v>
      </c>
      <c r="F412" s="69">
        <v>5299</v>
      </c>
      <c r="G412" s="69">
        <v>10418.700000000001</v>
      </c>
      <c r="H412" s="69">
        <v>3638.27</v>
      </c>
      <c r="I412" s="80" t="s">
        <v>315</v>
      </c>
      <c r="J412" s="81"/>
    </row>
    <row r="413" spans="2:10" x14ac:dyDescent="0.2">
      <c r="B413" s="66" t="s">
        <v>316</v>
      </c>
      <c r="C413" s="85"/>
      <c r="D413" s="86">
        <v>2100.0299999999988</v>
      </c>
      <c r="E413" s="86">
        <v>13585.56</v>
      </c>
      <c r="F413" s="86">
        <v>9384.39</v>
      </c>
      <c r="G413" s="86">
        <v>0</v>
      </c>
      <c r="H413" s="86">
        <v>0</v>
      </c>
      <c r="I413" s="70" t="s">
        <v>316</v>
      </c>
      <c r="J413" s="71"/>
    </row>
    <row r="414" spans="2:10" ht="13.5" thickBot="1" x14ac:dyDescent="0.25">
      <c r="B414" s="72" t="s">
        <v>317</v>
      </c>
      <c r="C414" s="74"/>
      <c r="D414" s="75">
        <v>12558.73</v>
      </c>
      <c r="E414" s="75">
        <v>19174.71</v>
      </c>
      <c r="F414" s="75">
        <v>14683.39</v>
      </c>
      <c r="G414" s="75">
        <v>10418.700000000001</v>
      </c>
      <c r="H414" s="75">
        <v>3638.27</v>
      </c>
      <c r="I414" s="87" t="s">
        <v>317</v>
      </c>
      <c r="J414" s="77"/>
    </row>
    <row r="415" spans="2:10" x14ac:dyDescent="0.2">
      <c r="B415" s="78" t="s">
        <v>318</v>
      </c>
      <c r="C415" s="108"/>
      <c r="D415" s="109">
        <v>0</v>
      </c>
      <c r="E415" s="109">
        <v>0</v>
      </c>
      <c r="F415" s="109">
        <v>0</v>
      </c>
      <c r="G415" s="109">
        <v>289.29999999999927</v>
      </c>
      <c r="H415" s="109">
        <v>4672.0299999999988</v>
      </c>
      <c r="I415" s="88" t="s">
        <v>318</v>
      </c>
      <c r="J415" s="110"/>
    </row>
    <row r="416" spans="2:10" ht="13.5" thickBot="1" x14ac:dyDescent="0.25">
      <c r="B416" s="89" t="s">
        <v>319</v>
      </c>
      <c r="C416" s="74"/>
      <c r="D416" s="112">
        <v>13899.970000000001</v>
      </c>
      <c r="E416" s="112">
        <v>16314.410000000002</v>
      </c>
      <c r="F416" s="112">
        <v>12930.020000000004</v>
      </c>
      <c r="G416" s="112">
        <v>24930.020000000004</v>
      </c>
      <c r="H416" s="112">
        <v>24930.020000000004</v>
      </c>
      <c r="I416" s="93" t="s">
        <v>319</v>
      </c>
      <c r="J416" s="113"/>
    </row>
    <row r="417" spans="2:10" ht="13.5" thickBot="1" x14ac:dyDescent="0.25">
      <c r="B417" s="95" t="s">
        <v>320</v>
      </c>
      <c r="C417" s="57">
        <v>2913.7</v>
      </c>
      <c r="D417" s="57">
        <v>13899.970000000001</v>
      </c>
      <c r="E417" s="57">
        <v>16314.410000000002</v>
      </c>
      <c r="F417" s="57">
        <v>12930.020000000004</v>
      </c>
      <c r="G417" s="57">
        <v>25219.320000000003</v>
      </c>
      <c r="H417" s="57">
        <v>29602.050000000003</v>
      </c>
      <c r="I417" s="97" t="s">
        <v>320</v>
      </c>
      <c r="J417" s="59"/>
    </row>
    <row r="418" spans="2:10" ht="15.75" thickBot="1" x14ac:dyDescent="0.3">
      <c r="B418" s="98"/>
      <c r="G418" s="135"/>
      <c r="H418" s="123">
        <v>24930</v>
      </c>
      <c r="I418" s="103" t="s">
        <v>321</v>
      </c>
      <c r="J418" s="104"/>
    </row>
    <row r="419" spans="2:10" x14ac:dyDescent="0.2">
      <c r="G419" s="127"/>
      <c r="H419" s="128"/>
      <c r="I419" s="128"/>
      <c r="J419" s="129"/>
    </row>
    <row r="420" spans="2:10" x14ac:dyDescent="0.2">
      <c r="B420" s="50" t="s">
        <v>386</v>
      </c>
    </row>
    <row r="421" spans="2:10" x14ac:dyDescent="0.2">
      <c r="B421" s="50" t="s">
        <v>387</v>
      </c>
    </row>
    <row r="422" spans="2:10" x14ac:dyDescent="0.2">
      <c r="B422" s="50" t="s">
        <v>388</v>
      </c>
      <c r="C422" s="52" t="s">
        <v>300</v>
      </c>
      <c r="D422" s="52" t="s">
        <v>301</v>
      </c>
      <c r="E422" s="52" t="s">
        <v>302</v>
      </c>
      <c r="F422" s="52" t="s">
        <v>303</v>
      </c>
      <c r="G422" s="52" t="s">
        <v>304</v>
      </c>
      <c r="H422" s="52" t="s">
        <v>47</v>
      </c>
      <c r="I422" s="53" t="s">
        <v>305</v>
      </c>
    </row>
    <row r="423" spans="2:10" ht="13.5" thickBot="1" x14ac:dyDescent="0.25">
      <c r="B423" s="54" t="s">
        <v>306</v>
      </c>
      <c r="C423" s="55"/>
      <c r="D423" s="55"/>
      <c r="E423" s="55"/>
      <c r="F423" s="56"/>
      <c r="G423" s="57">
        <v>20000</v>
      </c>
      <c r="H423" s="57">
        <v>10000</v>
      </c>
      <c r="I423" s="58">
        <v>30000</v>
      </c>
      <c r="J423" s="59" t="s">
        <v>307</v>
      </c>
    </row>
    <row r="424" spans="2:10" x14ac:dyDescent="0.2">
      <c r="B424" s="60" t="s">
        <v>308</v>
      </c>
      <c r="C424" s="61"/>
      <c r="D424" s="61"/>
      <c r="E424" s="61"/>
      <c r="F424" s="62"/>
      <c r="G424" s="63">
        <v>-1086.08</v>
      </c>
      <c r="H424" s="63">
        <v>0</v>
      </c>
      <c r="I424" s="64" t="s">
        <v>308</v>
      </c>
      <c r="J424" s="65"/>
    </row>
    <row r="425" spans="2:10" x14ac:dyDescent="0.2">
      <c r="B425" s="66" t="s">
        <v>309</v>
      </c>
      <c r="C425" s="67"/>
      <c r="D425" s="67"/>
      <c r="E425" s="67"/>
      <c r="F425" s="68"/>
      <c r="G425" s="69">
        <v>0</v>
      </c>
      <c r="H425" s="69">
        <v>0</v>
      </c>
      <c r="I425" s="70" t="s">
        <v>309</v>
      </c>
      <c r="J425" s="71"/>
    </row>
    <row r="426" spans="2:10" ht="13.5" thickBot="1" x14ac:dyDescent="0.25">
      <c r="B426" s="72" t="s">
        <v>310</v>
      </c>
      <c r="C426" s="73"/>
      <c r="D426" s="73"/>
      <c r="E426" s="73"/>
      <c r="F426" s="74"/>
      <c r="G426" s="75">
        <v>-1086.08</v>
      </c>
      <c r="H426" s="75">
        <v>0</v>
      </c>
      <c r="I426" s="76" t="s">
        <v>310</v>
      </c>
      <c r="J426" s="77"/>
    </row>
    <row r="427" spans="2:10" x14ac:dyDescent="0.2">
      <c r="B427" s="60" t="s">
        <v>311</v>
      </c>
      <c r="C427" s="61"/>
      <c r="D427" s="61"/>
      <c r="E427" s="61"/>
      <c r="F427" s="62"/>
      <c r="G427" s="63">
        <v>0</v>
      </c>
      <c r="H427" s="63">
        <v>18026.45</v>
      </c>
      <c r="I427" s="64" t="s">
        <v>311</v>
      </c>
      <c r="J427" s="65"/>
    </row>
    <row r="428" spans="2:10" x14ac:dyDescent="0.2">
      <c r="B428" s="78" t="s">
        <v>312</v>
      </c>
      <c r="C428" s="79"/>
      <c r="D428" s="79"/>
      <c r="E428" s="79"/>
      <c r="F428" s="118"/>
      <c r="G428" s="69">
        <v>20000</v>
      </c>
      <c r="H428" s="69">
        <v>10000</v>
      </c>
      <c r="I428" s="80" t="s">
        <v>312</v>
      </c>
      <c r="J428" s="81"/>
    </row>
    <row r="429" spans="2:10" ht="13.5" thickBot="1" x14ac:dyDescent="0.25">
      <c r="B429" s="72" t="s">
        <v>313</v>
      </c>
      <c r="C429" s="73"/>
      <c r="D429" s="73"/>
      <c r="E429" s="73"/>
      <c r="F429" s="74"/>
      <c r="G429" s="75">
        <v>20000</v>
      </c>
      <c r="H429" s="75">
        <v>28026.45</v>
      </c>
      <c r="I429" s="76" t="s">
        <v>313</v>
      </c>
      <c r="J429" s="77"/>
    </row>
    <row r="430" spans="2:10" ht="13.5" thickBot="1" x14ac:dyDescent="0.25">
      <c r="B430" s="72" t="s">
        <v>314</v>
      </c>
      <c r="C430" s="82"/>
      <c r="D430" s="82"/>
      <c r="E430" s="82"/>
      <c r="F430" s="83"/>
      <c r="G430" s="75">
        <v>887.47</v>
      </c>
      <c r="H430" s="75">
        <v>5341.29</v>
      </c>
      <c r="I430" s="76" t="s">
        <v>314</v>
      </c>
      <c r="J430" s="77"/>
    </row>
    <row r="431" spans="2:10" x14ac:dyDescent="0.2">
      <c r="B431" s="78" t="s">
        <v>315</v>
      </c>
      <c r="C431" s="67"/>
      <c r="D431" s="67"/>
      <c r="E431" s="67"/>
      <c r="F431" s="68"/>
      <c r="G431" s="69">
        <v>-1086.08</v>
      </c>
      <c r="H431" s="69">
        <v>0</v>
      </c>
      <c r="I431" s="80" t="s">
        <v>315</v>
      </c>
      <c r="J431" s="81"/>
    </row>
    <row r="432" spans="2:10" x14ac:dyDescent="0.2">
      <c r="B432" s="66" t="s">
        <v>316</v>
      </c>
      <c r="C432" s="84"/>
      <c r="D432" s="84"/>
      <c r="E432" s="84"/>
      <c r="F432" s="85"/>
      <c r="G432" s="86">
        <v>1973.55</v>
      </c>
      <c r="H432" s="86">
        <v>5341.29</v>
      </c>
      <c r="I432" s="70" t="s">
        <v>316</v>
      </c>
      <c r="J432" s="71"/>
    </row>
    <row r="433" spans="2:10" ht="13.5" thickBot="1" x14ac:dyDescent="0.25">
      <c r="B433" s="72" t="s">
        <v>317</v>
      </c>
      <c r="C433" s="73"/>
      <c r="D433" s="73"/>
      <c r="E433" s="73"/>
      <c r="F433" s="74"/>
      <c r="G433" s="75">
        <v>887.47</v>
      </c>
      <c r="H433" s="75">
        <v>5341.29</v>
      </c>
      <c r="I433" s="87" t="s">
        <v>317</v>
      </c>
      <c r="J433" s="77"/>
    </row>
    <row r="434" spans="2:10" x14ac:dyDescent="0.2">
      <c r="B434" s="78" t="s">
        <v>318</v>
      </c>
      <c r="C434" s="107"/>
      <c r="D434" s="107"/>
      <c r="E434" s="107"/>
      <c r="F434" s="108"/>
      <c r="G434" s="109"/>
      <c r="H434" s="109">
        <v>0</v>
      </c>
      <c r="I434" s="88" t="s">
        <v>318</v>
      </c>
      <c r="J434" s="110"/>
    </row>
    <row r="435" spans="2:10" ht="13.5" thickBot="1" x14ac:dyDescent="0.25">
      <c r="B435" s="89" t="s">
        <v>319</v>
      </c>
      <c r="C435" s="73"/>
      <c r="D435" s="73"/>
      <c r="E435" s="73"/>
      <c r="F435" s="74"/>
      <c r="G435" s="112">
        <v>18026.45</v>
      </c>
      <c r="H435" s="112">
        <v>22685.16</v>
      </c>
      <c r="I435" s="93" t="s">
        <v>319</v>
      </c>
      <c r="J435" s="113"/>
    </row>
    <row r="436" spans="2:10" ht="13.5" thickBot="1" x14ac:dyDescent="0.25">
      <c r="B436" s="95" t="s">
        <v>320</v>
      </c>
      <c r="C436" s="96"/>
      <c r="D436" s="96"/>
      <c r="E436" s="96"/>
      <c r="F436" s="57">
        <v>-1086.08</v>
      </c>
      <c r="G436" s="57">
        <v>18026.45</v>
      </c>
      <c r="H436" s="57">
        <v>22685.16</v>
      </c>
      <c r="I436" s="97" t="s">
        <v>320</v>
      </c>
      <c r="J436" s="59"/>
    </row>
    <row r="437" spans="2:10" ht="15.75" thickBot="1" x14ac:dyDescent="0.3">
      <c r="B437" s="98"/>
      <c r="G437" s="135"/>
      <c r="H437" s="102">
        <v>22685.16</v>
      </c>
      <c r="I437" s="103" t="s">
        <v>321</v>
      </c>
      <c r="J437" s="104"/>
    </row>
    <row r="438" spans="2:10" x14ac:dyDescent="0.2">
      <c r="H438" s="138"/>
      <c r="I438" s="128"/>
      <c r="J438" s="129"/>
    </row>
    <row r="439" spans="2:10" x14ac:dyDescent="0.2">
      <c r="B439" s="50" t="s">
        <v>389</v>
      </c>
    </row>
    <row r="440" spans="2:10" x14ac:dyDescent="0.2">
      <c r="B440" s="50" t="s">
        <v>390</v>
      </c>
    </row>
    <row r="441" spans="2:10" x14ac:dyDescent="0.2">
      <c r="B441" s="50" t="s">
        <v>391</v>
      </c>
      <c r="C441" s="52" t="s">
        <v>300</v>
      </c>
      <c r="D441" s="52" t="s">
        <v>301</v>
      </c>
      <c r="E441" s="52" t="s">
        <v>302</v>
      </c>
      <c r="F441" s="52" t="s">
        <v>303</v>
      </c>
      <c r="G441" s="52" t="s">
        <v>304</v>
      </c>
      <c r="H441" s="52" t="s">
        <v>47</v>
      </c>
      <c r="I441" s="53" t="s">
        <v>305</v>
      </c>
    </row>
    <row r="442" spans="2:10" ht="13.5" thickBot="1" x14ac:dyDescent="0.25">
      <c r="B442" s="54" t="s">
        <v>306</v>
      </c>
      <c r="C442" s="55"/>
      <c r="D442" s="55"/>
      <c r="E442" s="56"/>
      <c r="F442" s="57">
        <v>25000</v>
      </c>
      <c r="G442" s="57">
        <v>5000</v>
      </c>
      <c r="H442" s="57"/>
      <c r="I442" s="58">
        <v>30000</v>
      </c>
      <c r="J442" s="59" t="s">
        <v>307</v>
      </c>
    </row>
    <row r="443" spans="2:10" x14ac:dyDescent="0.2">
      <c r="B443" s="60" t="s">
        <v>308</v>
      </c>
      <c r="C443" s="61"/>
      <c r="D443" s="61"/>
      <c r="E443" s="62"/>
      <c r="F443" s="63">
        <v>21022.379999999997</v>
      </c>
      <c r="G443" s="63">
        <v>15769.339999999997</v>
      </c>
      <c r="H443" s="63">
        <v>16421.489999999998</v>
      </c>
      <c r="I443" s="64" t="s">
        <v>308</v>
      </c>
      <c r="J443" s="65"/>
    </row>
    <row r="444" spans="2:10" x14ac:dyDescent="0.2">
      <c r="B444" s="66" t="s">
        <v>309</v>
      </c>
      <c r="C444" s="67"/>
      <c r="D444" s="67"/>
      <c r="E444" s="68"/>
      <c r="F444" s="69">
        <v>1500</v>
      </c>
      <c r="G444" s="69">
        <v>1500</v>
      </c>
      <c r="H444" s="69">
        <v>1250</v>
      </c>
      <c r="I444" s="70" t="s">
        <v>309</v>
      </c>
      <c r="J444" s="71"/>
    </row>
    <row r="445" spans="2:10" ht="13.5" thickBot="1" x14ac:dyDescent="0.25">
      <c r="B445" s="72" t="s">
        <v>310</v>
      </c>
      <c r="C445" s="73"/>
      <c r="D445" s="73"/>
      <c r="E445" s="74"/>
      <c r="F445" s="75">
        <v>22522.379999999997</v>
      </c>
      <c r="G445" s="75">
        <v>17269.339999999997</v>
      </c>
      <c r="H445" s="75">
        <v>17671.489999999998</v>
      </c>
      <c r="I445" s="76" t="s">
        <v>310</v>
      </c>
      <c r="J445" s="77"/>
    </row>
    <row r="446" spans="2:10" x14ac:dyDescent="0.2">
      <c r="B446" s="60" t="s">
        <v>311</v>
      </c>
      <c r="C446" s="61"/>
      <c r="D446" s="61"/>
      <c r="E446" s="62"/>
      <c r="F446" s="63">
        <v>0</v>
      </c>
      <c r="G446" s="63">
        <v>25000</v>
      </c>
      <c r="H446" s="63">
        <v>30000</v>
      </c>
      <c r="I446" s="64" t="s">
        <v>311</v>
      </c>
      <c r="J446" s="65"/>
    </row>
    <row r="447" spans="2:10" x14ac:dyDescent="0.2">
      <c r="B447" s="78" t="s">
        <v>312</v>
      </c>
      <c r="C447" s="79"/>
      <c r="D447" s="79"/>
      <c r="E447" s="118"/>
      <c r="F447" s="69">
        <v>25000</v>
      </c>
      <c r="G447" s="69">
        <v>5000</v>
      </c>
      <c r="H447" s="69">
        <v>0</v>
      </c>
      <c r="I447" s="80" t="s">
        <v>312</v>
      </c>
      <c r="J447" s="81"/>
    </row>
    <row r="448" spans="2:10" ht="13.5" thickBot="1" x14ac:dyDescent="0.25">
      <c r="B448" s="72" t="s">
        <v>313</v>
      </c>
      <c r="C448" s="73"/>
      <c r="D448" s="73"/>
      <c r="E448" s="74"/>
      <c r="F448" s="75">
        <v>25000</v>
      </c>
      <c r="G448" s="75">
        <v>30000</v>
      </c>
      <c r="H448" s="75">
        <v>30000</v>
      </c>
      <c r="I448" s="76" t="s">
        <v>313</v>
      </c>
      <c r="J448" s="77"/>
    </row>
    <row r="449" spans="2:10" ht="13.5" thickBot="1" x14ac:dyDescent="0.25">
      <c r="B449" s="72" t="s">
        <v>314</v>
      </c>
      <c r="C449" s="82"/>
      <c r="D449" s="82"/>
      <c r="E449" s="83"/>
      <c r="F449" s="75">
        <v>6753.04</v>
      </c>
      <c r="G449" s="75">
        <v>847.85</v>
      </c>
      <c r="H449" s="75">
        <v>2709.47</v>
      </c>
      <c r="I449" s="76" t="s">
        <v>314</v>
      </c>
      <c r="J449" s="77"/>
    </row>
    <row r="450" spans="2:10" x14ac:dyDescent="0.2">
      <c r="B450" s="78" t="s">
        <v>315</v>
      </c>
      <c r="C450" s="67"/>
      <c r="D450" s="67"/>
      <c r="E450" s="68"/>
      <c r="F450" s="69">
        <v>6753.04</v>
      </c>
      <c r="G450" s="69">
        <v>847.85</v>
      </c>
      <c r="H450" s="69">
        <v>2709.47</v>
      </c>
      <c r="I450" s="80" t="s">
        <v>315</v>
      </c>
      <c r="J450" s="81"/>
    </row>
    <row r="451" spans="2:10" x14ac:dyDescent="0.2">
      <c r="B451" s="66" t="s">
        <v>316</v>
      </c>
      <c r="C451" s="84"/>
      <c r="D451" s="84"/>
      <c r="E451" s="85"/>
      <c r="F451" s="86">
        <v>0</v>
      </c>
      <c r="G451" s="86">
        <v>0</v>
      </c>
      <c r="H451" s="86">
        <v>0</v>
      </c>
      <c r="I451" s="70" t="s">
        <v>316</v>
      </c>
      <c r="J451" s="71"/>
    </row>
    <row r="452" spans="2:10" ht="13.5" thickBot="1" x14ac:dyDescent="0.25">
      <c r="B452" s="72" t="s">
        <v>317</v>
      </c>
      <c r="C452" s="73"/>
      <c r="D452" s="73"/>
      <c r="E452" s="74"/>
      <c r="F452" s="75">
        <v>6753.04</v>
      </c>
      <c r="G452" s="75">
        <v>847.85</v>
      </c>
      <c r="H452" s="75">
        <v>2709.47</v>
      </c>
      <c r="I452" s="87" t="s">
        <v>317</v>
      </c>
      <c r="J452" s="77"/>
    </row>
    <row r="453" spans="2:10" x14ac:dyDescent="0.2">
      <c r="B453" s="78" t="s">
        <v>318</v>
      </c>
      <c r="C453" s="107"/>
      <c r="D453" s="107"/>
      <c r="E453" s="108"/>
      <c r="F453" s="109">
        <v>15769.339999999997</v>
      </c>
      <c r="G453" s="109">
        <v>16421.489999999998</v>
      </c>
      <c r="H453" s="109">
        <v>14962.019999999999</v>
      </c>
      <c r="I453" s="88" t="s">
        <v>318</v>
      </c>
      <c r="J453" s="110"/>
    </row>
    <row r="454" spans="2:10" ht="13.5" thickBot="1" x14ac:dyDescent="0.25">
      <c r="B454" s="89" t="s">
        <v>319</v>
      </c>
      <c r="C454" s="73"/>
      <c r="D454" s="73"/>
      <c r="E454" s="74"/>
      <c r="F454" s="112">
        <v>25000</v>
      </c>
      <c r="G454" s="112">
        <v>30000</v>
      </c>
      <c r="H454" s="112">
        <v>30000</v>
      </c>
      <c r="I454" s="93" t="s">
        <v>319</v>
      </c>
      <c r="J454" s="113"/>
    </row>
    <row r="455" spans="2:10" ht="13.5" thickBot="1" x14ac:dyDescent="0.25">
      <c r="B455" s="95" t="s">
        <v>320</v>
      </c>
      <c r="C455" s="96"/>
      <c r="D455" s="96"/>
      <c r="E455" s="57">
        <v>21022.379999999997</v>
      </c>
      <c r="F455" s="57">
        <v>40769.339999999997</v>
      </c>
      <c r="G455" s="57">
        <v>46421.49</v>
      </c>
      <c r="H455" s="57">
        <v>44962.02</v>
      </c>
      <c r="I455" s="97" t="s">
        <v>320</v>
      </c>
      <c r="J455" s="59"/>
    </row>
    <row r="456" spans="2:10" ht="15.75" thickBot="1" x14ac:dyDescent="0.3">
      <c r="B456" s="98"/>
      <c r="F456" s="135"/>
      <c r="G456" s="135"/>
      <c r="H456" s="123">
        <v>30000</v>
      </c>
      <c r="I456" s="103" t="s">
        <v>321</v>
      </c>
      <c r="J456" s="104"/>
    </row>
    <row r="457" spans="2:10" x14ac:dyDescent="0.2">
      <c r="G457" s="127"/>
      <c r="H457" s="128"/>
      <c r="I457" s="128"/>
      <c r="J457" s="129"/>
    </row>
    <row r="458" spans="2:10" x14ac:dyDescent="0.2">
      <c r="B458" s="50" t="s">
        <v>392</v>
      </c>
    </row>
    <row r="459" spans="2:10" x14ac:dyDescent="0.2">
      <c r="B459" s="50" t="s">
        <v>393</v>
      </c>
    </row>
    <row r="460" spans="2:10" x14ac:dyDescent="0.2">
      <c r="B460" s="50" t="s">
        <v>394</v>
      </c>
      <c r="C460" s="52" t="s">
        <v>300</v>
      </c>
      <c r="D460" s="52" t="s">
        <v>301</v>
      </c>
      <c r="E460" s="52" t="s">
        <v>302</v>
      </c>
      <c r="F460" s="52" t="s">
        <v>303</v>
      </c>
      <c r="G460" s="52" t="s">
        <v>304</v>
      </c>
      <c r="H460" s="52" t="s">
        <v>47</v>
      </c>
      <c r="I460" s="53" t="s">
        <v>305</v>
      </c>
    </row>
    <row r="461" spans="2:10" ht="13.5" thickBot="1" x14ac:dyDescent="0.25">
      <c r="B461" s="54" t="s">
        <v>306</v>
      </c>
      <c r="C461" s="55"/>
      <c r="D461" s="56"/>
      <c r="E461" s="57">
        <v>10000</v>
      </c>
      <c r="F461" s="57">
        <v>10000</v>
      </c>
      <c r="G461" s="57">
        <v>10000</v>
      </c>
      <c r="H461" s="57">
        <v>10000</v>
      </c>
      <c r="I461" s="58">
        <v>40000</v>
      </c>
      <c r="J461" s="59" t="s">
        <v>307</v>
      </c>
    </row>
    <row r="462" spans="2:10" x14ac:dyDescent="0.2">
      <c r="B462" s="60" t="s">
        <v>308</v>
      </c>
      <c r="C462" s="61"/>
      <c r="D462" s="62"/>
      <c r="E462" s="63">
        <v>491.95</v>
      </c>
      <c r="F462" s="63">
        <v>0</v>
      </c>
      <c r="G462" s="63">
        <v>0</v>
      </c>
      <c r="H462" s="63">
        <v>0</v>
      </c>
      <c r="I462" s="64" t="s">
        <v>308</v>
      </c>
      <c r="J462" s="65"/>
    </row>
    <row r="463" spans="2:10" x14ac:dyDescent="0.2">
      <c r="B463" s="66" t="s">
        <v>309</v>
      </c>
      <c r="C463" s="67"/>
      <c r="D463" s="68"/>
      <c r="E463" s="69">
        <v>1319</v>
      </c>
      <c r="F463" s="69">
        <v>3624</v>
      </c>
      <c r="G463" s="69">
        <v>1273</v>
      </c>
      <c r="H463" s="69">
        <v>960</v>
      </c>
      <c r="I463" s="70" t="s">
        <v>309</v>
      </c>
      <c r="J463" s="71"/>
    </row>
    <row r="464" spans="2:10" ht="13.5" thickBot="1" x14ac:dyDescent="0.25">
      <c r="B464" s="72" t="s">
        <v>310</v>
      </c>
      <c r="C464" s="73"/>
      <c r="D464" s="74"/>
      <c r="E464" s="75">
        <v>1810.95</v>
      </c>
      <c r="F464" s="75">
        <v>3624</v>
      </c>
      <c r="G464" s="75">
        <v>1273</v>
      </c>
      <c r="H464" s="75">
        <v>960</v>
      </c>
      <c r="I464" s="76" t="s">
        <v>310</v>
      </c>
      <c r="J464" s="77"/>
    </row>
    <row r="465" spans="2:10" x14ac:dyDescent="0.2">
      <c r="B465" s="60" t="s">
        <v>311</v>
      </c>
      <c r="C465" s="61"/>
      <c r="D465" s="62"/>
      <c r="E465" s="63"/>
      <c r="F465" s="63">
        <v>9332.9500000000007</v>
      </c>
      <c r="G465" s="63">
        <v>3186.9500000000007</v>
      </c>
      <c r="H465" s="63">
        <v>7188.9500000000007</v>
      </c>
      <c r="I465" s="64" t="s">
        <v>311</v>
      </c>
      <c r="J465" s="65"/>
    </row>
    <row r="466" spans="2:10" x14ac:dyDescent="0.2">
      <c r="B466" s="78" t="s">
        <v>312</v>
      </c>
      <c r="C466" s="79"/>
      <c r="D466" s="118"/>
      <c r="E466" s="69">
        <v>10000</v>
      </c>
      <c r="F466" s="69">
        <v>7000</v>
      </c>
      <c r="G466" s="69">
        <v>13000</v>
      </c>
      <c r="H466" s="69">
        <v>7000</v>
      </c>
      <c r="I466" s="80" t="s">
        <v>312</v>
      </c>
      <c r="J466" s="81"/>
    </row>
    <row r="467" spans="2:10" ht="13.5" thickBot="1" x14ac:dyDescent="0.25">
      <c r="B467" s="72" t="s">
        <v>313</v>
      </c>
      <c r="C467" s="73"/>
      <c r="D467" s="74"/>
      <c r="E467" s="75">
        <v>10000</v>
      </c>
      <c r="F467" s="75">
        <v>16332.95</v>
      </c>
      <c r="G467" s="75">
        <v>16186.95</v>
      </c>
      <c r="H467" s="75">
        <v>14188.95</v>
      </c>
      <c r="I467" s="76" t="s">
        <v>313</v>
      </c>
      <c r="J467" s="77"/>
    </row>
    <row r="468" spans="2:10" ht="13.5" thickBot="1" x14ac:dyDescent="0.25">
      <c r="B468" s="72" t="s">
        <v>314</v>
      </c>
      <c r="C468" s="82"/>
      <c r="D468" s="83"/>
      <c r="E468" s="75">
        <v>2478</v>
      </c>
      <c r="F468" s="75">
        <v>16770</v>
      </c>
      <c r="G468" s="75">
        <v>10271</v>
      </c>
      <c r="H468" s="75">
        <v>3652</v>
      </c>
      <c r="I468" s="76" t="s">
        <v>314</v>
      </c>
      <c r="J468" s="77"/>
    </row>
    <row r="469" spans="2:10" x14ac:dyDescent="0.2">
      <c r="B469" s="78" t="s">
        <v>315</v>
      </c>
      <c r="C469" s="67"/>
      <c r="D469" s="68"/>
      <c r="E469" s="69">
        <v>1810.95</v>
      </c>
      <c r="F469" s="69">
        <v>3624</v>
      </c>
      <c r="G469" s="69">
        <v>1273</v>
      </c>
      <c r="H469" s="69">
        <v>960</v>
      </c>
      <c r="I469" s="80" t="s">
        <v>315</v>
      </c>
      <c r="J469" s="81"/>
    </row>
    <row r="470" spans="2:10" x14ac:dyDescent="0.2">
      <c r="B470" s="66" t="s">
        <v>316</v>
      </c>
      <c r="C470" s="84"/>
      <c r="D470" s="85"/>
      <c r="E470" s="86">
        <v>667.05</v>
      </c>
      <c r="F470" s="86">
        <v>13146</v>
      </c>
      <c r="G470" s="86">
        <v>8998</v>
      </c>
      <c r="H470" s="86">
        <v>2692</v>
      </c>
      <c r="I470" s="70" t="s">
        <v>316</v>
      </c>
      <c r="J470" s="71"/>
    </row>
    <row r="471" spans="2:10" ht="13.5" thickBot="1" x14ac:dyDescent="0.25">
      <c r="B471" s="72" t="s">
        <v>317</v>
      </c>
      <c r="C471" s="73"/>
      <c r="D471" s="74"/>
      <c r="E471" s="75">
        <v>2478</v>
      </c>
      <c r="F471" s="75">
        <v>16770</v>
      </c>
      <c r="G471" s="75">
        <v>10271</v>
      </c>
      <c r="H471" s="75">
        <v>3652</v>
      </c>
      <c r="I471" s="87" t="s">
        <v>317</v>
      </c>
      <c r="J471" s="77"/>
    </row>
    <row r="472" spans="2:10" x14ac:dyDescent="0.2">
      <c r="B472" s="78" t="s">
        <v>318</v>
      </c>
      <c r="C472" s="107"/>
      <c r="D472" s="108"/>
      <c r="E472" s="109">
        <v>0</v>
      </c>
      <c r="F472" s="109">
        <v>0</v>
      </c>
      <c r="G472" s="109"/>
      <c r="H472" s="109">
        <v>0</v>
      </c>
      <c r="I472" s="88" t="s">
        <v>318</v>
      </c>
      <c r="J472" s="110"/>
    </row>
    <row r="473" spans="2:10" ht="13.5" thickBot="1" x14ac:dyDescent="0.25">
      <c r="B473" s="89" t="s">
        <v>319</v>
      </c>
      <c r="C473" s="73"/>
      <c r="D473" s="74"/>
      <c r="E473" s="112">
        <v>9332.9500000000007</v>
      </c>
      <c r="F473" s="112">
        <v>3186.9500000000007</v>
      </c>
      <c r="G473" s="112">
        <v>7188.9500000000007</v>
      </c>
      <c r="H473" s="112">
        <v>11496.95</v>
      </c>
      <c r="I473" s="93" t="s">
        <v>319</v>
      </c>
      <c r="J473" s="113"/>
    </row>
    <row r="474" spans="2:10" ht="13.5" thickBot="1" x14ac:dyDescent="0.25">
      <c r="B474" s="95" t="s">
        <v>320</v>
      </c>
      <c r="C474" s="96"/>
      <c r="D474" s="57">
        <v>491.95</v>
      </c>
      <c r="E474" s="57">
        <v>9332.9500000000007</v>
      </c>
      <c r="F474" s="57">
        <v>3186.9500000000007</v>
      </c>
      <c r="G474" s="57">
        <v>7188.9500000000007</v>
      </c>
      <c r="H474" s="57">
        <v>11496.95</v>
      </c>
      <c r="I474" s="97" t="s">
        <v>320</v>
      </c>
      <c r="J474" s="59"/>
    </row>
    <row r="475" spans="2:10" ht="15.75" thickBot="1" x14ac:dyDescent="0.3">
      <c r="B475" s="98"/>
      <c r="G475" s="135"/>
      <c r="H475" s="102">
        <v>11496.9</v>
      </c>
      <c r="I475" s="103" t="s">
        <v>321</v>
      </c>
      <c r="J475" s="104"/>
    </row>
    <row r="476" spans="2:10" x14ac:dyDescent="0.2">
      <c r="H476" s="128"/>
      <c r="I476" s="128"/>
      <c r="J476" s="129"/>
    </row>
    <row r="477" spans="2:10" x14ac:dyDescent="0.2">
      <c r="B477" s="50" t="s">
        <v>395</v>
      </c>
      <c r="I477" s="117"/>
    </row>
    <row r="478" spans="2:10" x14ac:dyDescent="0.2">
      <c r="B478" s="50" t="s">
        <v>396</v>
      </c>
    </row>
    <row r="479" spans="2:10" x14ac:dyDescent="0.2">
      <c r="B479" s="50" t="s">
        <v>397</v>
      </c>
      <c r="C479" s="51" t="s">
        <v>300</v>
      </c>
      <c r="D479" s="52" t="s">
        <v>301</v>
      </c>
      <c r="E479" s="52" t="s">
        <v>302</v>
      </c>
      <c r="F479" s="52" t="s">
        <v>303</v>
      </c>
      <c r="G479" s="52" t="s">
        <v>304</v>
      </c>
      <c r="H479" s="52" t="s">
        <v>47</v>
      </c>
      <c r="I479" s="53" t="s">
        <v>305</v>
      </c>
    </row>
    <row r="480" spans="2:10" ht="13.5" thickBot="1" x14ac:dyDescent="0.25">
      <c r="B480" s="54" t="s">
        <v>306</v>
      </c>
      <c r="C480" s="55"/>
      <c r="D480" s="55"/>
      <c r="E480" s="55"/>
      <c r="F480" s="55"/>
      <c r="G480" s="56"/>
      <c r="H480" s="57">
        <v>13333</v>
      </c>
      <c r="I480" s="58">
        <v>13333</v>
      </c>
      <c r="J480" s="59" t="s">
        <v>307</v>
      </c>
    </row>
    <row r="481" spans="2:10" x14ac:dyDescent="0.2">
      <c r="B481" s="60" t="s">
        <v>308</v>
      </c>
      <c r="C481" s="61"/>
      <c r="D481" s="61"/>
      <c r="E481" s="61"/>
      <c r="F481" s="61"/>
      <c r="G481" s="62"/>
      <c r="H481" s="63">
        <v>20842.57</v>
      </c>
      <c r="I481" s="64" t="s">
        <v>308</v>
      </c>
      <c r="J481" s="65"/>
    </row>
    <row r="482" spans="2:10" x14ac:dyDescent="0.2">
      <c r="B482" s="66" t="s">
        <v>309</v>
      </c>
      <c r="C482" s="67"/>
      <c r="D482" s="67"/>
      <c r="E482" s="67"/>
      <c r="F482" s="67"/>
      <c r="G482" s="68"/>
      <c r="H482" s="69">
        <v>12660</v>
      </c>
      <c r="I482" s="70" t="s">
        <v>309</v>
      </c>
      <c r="J482" s="71"/>
    </row>
    <row r="483" spans="2:10" ht="13.5" thickBot="1" x14ac:dyDescent="0.25">
      <c r="B483" s="72" t="s">
        <v>310</v>
      </c>
      <c r="C483" s="73"/>
      <c r="D483" s="73"/>
      <c r="E483" s="73"/>
      <c r="F483" s="73"/>
      <c r="G483" s="74"/>
      <c r="H483" s="75">
        <v>33502.57</v>
      </c>
      <c r="I483" s="76" t="s">
        <v>310</v>
      </c>
      <c r="J483" s="77"/>
    </row>
    <row r="484" spans="2:10" x14ac:dyDescent="0.2">
      <c r="B484" s="60" t="s">
        <v>311</v>
      </c>
      <c r="C484" s="61"/>
      <c r="D484" s="61"/>
      <c r="E484" s="61"/>
      <c r="F484" s="61"/>
      <c r="G484" s="62"/>
      <c r="H484" s="63">
        <v>0</v>
      </c>
      <c r="I484" s="64" t="s">
        <v>311</v>
      </c>
      <c r="J484" s="65"/>
    </row>
    <row r="485" spans="2:10" x14ac:dyDescent="0.2">
      <c r="B485" s="78" t="s">
        <v>312</v>
      </c>
      <c r="C485" s="79"/>
      <c r="D485" s="79"/>
      <c r="E485" s="79"/>
      <c r="F485" s="79"/>
      <c r="G485" s="118"/>
      <c r="H485" s="69">
        <v>13333</v>
      </c>
      <c r="I485" s="80" t="s">
        <v>312</v>
      </c>
      <c r="J485" s="81"/>
    </row>
    <row r="486" spans="2:10" ht="13.5" thickBot="1" x14ac:dyDescent="0.25">
      <c r="B486" s="72" t="s">
        <v>313</v>
      </c>
      <c r="C486" s="73"/>
      <c r="D486" s="73"/>
      <c r="E486" s="73"/>
      <c r="F486" s="73"/>
      <c r="G486" s="74"/>
      <c r="H486" s="75">
        <v>13333</v>
      </c>
      <c r="I486" s="76" t="s">
        <v>313</v>
      </c>
      <c r="J486" s="77"/>
    </row>
    <row r="487" spans="2:10" ht="13.5" thickBot="1" x14ac:dyDescent="0.25">
      <c r="B487" s="72" t="s">
        <v>314</v>
      </c>
      <c r="C487" s="82"/>
      <c r="D487" s="82"/>
      <c r="E487" s="82"/>
      <c r="F487" s="82"/>
      <c r="G487" s="83"/>
      <c r="H487" s="75">
        <v>5717</v>
      </c>
      <c r="I487" s="76" t="s">
        <v>314</v>
      </c>
      <c r="J487" s="77"/>
    </row>
    <row r="488" spans="2:10" x14ac:dyDescent="0.2">
      <c r="B488" s="78" t="s">
        <v>315</v>
      </c>
      <c r="C488" s="67"/>
      <c r="D488" s="67"/>
      <c r="E488" s="67"/>
      <c r="F488" s="67"/>
      <c r="G488" s="68"/>
      <c r="H488" s="69">
        <v>5717</v>
      </c>
      <c r="I488" s="80" t="s">
        <v>315</v>
      </c>
      <c r="J488" s="81"/>
    </row>
    <row r="489" spans="2:10" x14ac:dyDescent="0.2">
      <c r="B489" s="66" t="s">
        <v>316</v>
      </c>
      <c r="C489" s="84"/>
      <c r="D489" s="84"/>
      <c r="E489" s="84"/>
      <c r="F489" s="84"/>
      <c r="G489" s="85"/>
      <c r="H489" s="86">
        <v>0</v>
      </c>
      <c r="I489" s="70" t="s">
        <v>316</v>
      </c>
      <c r="J489" s="71"/>
    </row>
    <row r="490" spans="2:10" ht="13.5" thickBot="1" x14ac:dyDescent="0.25">
      <c r="B490" s="72" t="s">
        <v>317</v>
      </c>
      <c r="C490" s="73"/>
      <c r="D490" s="73"/>
      <c r="E490" s="73"/>
      <c r="F490" s="73"/>
      <c r="G490" s="74"/>
      <c r="H490" s="75">
        <v>5717</v>
      </c>
      <c r="I490" s="87" t="s">
        <v>317</v>
      </c>
      <c r="J490" s="77"/>
    </row>
    <row r="491" spans="2:10" x14ac:dyDescent="0.2">
      <c r="B491" s="106" t="s">
        <v>318</v>
      </c>
      <c r="C491" s="107"/>
      <c r="D491" s="107"/>
      <c r="E491" s="107"/>
      <c r="F491" s="107"/>
      <c r="G491" s="108"/>
      <c r="H491" s="109">
        <v>27785.57</v>
      </c>
      <c r="I491" s="88" t="s">
        <v>318</v>
      </c>
      <c r="J491" s="110"/>
    </row>
    <row r="492" spans="2:10" ht="13.5" thickBot="1" x14ac:dyDescent="0.25">
      <c r="B492" s="111" t="s">
        <v>319</v>
      </c>
      <c r="C492" s="73"/>
      <c r="D492" s="73"/>
      <c r="E492" s="73"/>
      <c r="F492" s="73"/>
      <c r="G492" s="74"/>
      <c r="H492" s="112">
        <v>13333</v>
      </c>
      <c r="I492" s="93" t="s">
        <v>319</v>
      </c>
      <c r="J492" s="113"/>
    </row>
    <row r="493" spans="2:10" ht="13.5" thickBot="1" x14ac:dyDescent="0.25">
      <c r="B493" s="114" t="s">
        <v>320</v>
      </c>
      <c r="C493" s="96"/>
      <c r="D493" s="96"/>
      <c r="E493" s="96"/>
      <c r="F493" s="96"/>
      <c r="G493" s="57">
        <v>20842.57</v>
      </c>
      <c r="H493" s="57">
        <v>41118.57</v>
      </c>
      <c r="I493" s="97" t="s">
        <v>320</v>
      </c>
      <c r="J493" s="59"/>
    </row>
    <row r="494" spans="2:10" ht="13.5" thickBot="1" x14ac:dyDescent="0.25">
      <c r="B494" s="98"/>
      <c r="C494" s="99"/>
      <c r="D494" s="99"/>
      <c r="E494" s="99"/>
      <c r="F494" s="100"/>
      <c r="G494" s="101"/>
      <c r="H494" s="123">
        <v>13333</v>
      </c>
      <c r="I494" s="103" t="s">
        <v>321</v>
      </c>
      <c r="J494" s="104"/>
    </row>
    <row r="496" spans="2:10" ht="15" x14ac:dyDescent="0.25">
      <c r="B496" s="50" t="s">
        <v>398</v>
      </c>
      <c r="F496" s="136"/>
      <c r="G496" s="135"/>
      <c r="H496" s="135"/>
      <c r="I496" s="121"/>
      <c r="J496" s="137"/>
    </row>
    <row r="497" spans="2:10" ht="15" x14ac:dyDescent="0.25">
      <c r="B497" s="50" t="s">
        <v>399</v>
      </c>
      <c r="G497" s="135"/>
      <c r="H497" s="135"/>
      <c r="J497" s="121"/>
    </row>
    <row r="498" spans="2:10" x14ac:dyDescent="0.2">
      <c r="B498" s="50" t="s">
        <v>400</v>
      </c>
    </row>
    <row r="499" spans="2:10" x14ac:dyDescent="0.2">
      <c r="B499" s="50" t="s">
        <v>401</v>
      </c>
      <c r="C499" s="52" t="s">
        <v>300</v>
      </c>
      <c r="D499" s="52" t="s">
        <v>301</v>
      </c>
      <c r="E499" s="52" t="s">
        <v>302</v>
      </c>
      <c r="F499" s="52" t="s">
        <v>303</v>
      </c>
      <c r="G499" s="52" t="s">
        <v>304</v>
      </c>
      <c r="H499" s="52" t="s">
        <v>47</v>
      </c>
      <c r="I499" s="53" t="s">
        <v>305</v>
      </c>
    </row>
    <row r="500" spans="2:10" ht="13.5" thickBot="1" x14ac:dyDescent="0.25">
      <c r="B500" s="54" t="s">
        <v>306</v>
      </c>
      <c r="C500" s="55"/>
      <c r="D500" s="55"/>
      <c r="E500" s="56"/>
      <c r="F500" s="57">
        <v>177800</v>
      </c>
      <c r="G500" s="57">
        <v>177800</v>
      </c>
      <c r="H500" s="57">
        <v>44400</v>
      </c>
      <c r="I500" s="58">
        <v>400000</v>
      </c>
      <c r="J500" s="59" t="s">
        <v>307</v>
      </c>
    </row>
    <row r="501" spans="2:10" x14ac:dyDescent="0.2">
      <c r="B501" s="60" t="s">
        <v>308</v>
      </c>
      <c r="C501" s="61"/>
      <c r="D501" s="61"/>
      <c r="E501" s="62"/>
      <c r="F501" s="63">
        <v>23728.1</v>
      </c>
      <c r="G501" s="63">
        <v>0</v>
      </c>
      <c r="H501" s="63">
        <v>0</v>
      </c>
      <c r="I501" s="64" t="s">
        <v>308</v>
      </c>
      <c r="J501" s="65"/>
    </row>
    <row r="502" spans="2:10" x14ac:dyDescent="0.2">
      <c r="B502" s="66" t="s">
        <v>309</v>
      </c>
      <c r="C502" s="67"/>
      <c r="D502" s="67"/>
      <c r="E502" s="68"/>
      <c r="F502" s="69"/>
      <c r="G502" s="69"/>
      <c r="H502" s="69"/>
      <c r="I502" s="70" t="s">
        <v>309</v>
      </c>
      <c r="J502" s="71"/>
    </row>
    <row r="503" spans="2:10" ht="13.5" thickBot="1" x14ac:dyDescent="0.25">
      <c r="B503" s="72" t="s">
        <v>310</v>
      </c>
      <c r="C503" s="73"/>
      <c r="D503" s="73"/>
      <c r="E503" s="74"/>
      <c r="F503" s="75">
        <v>23728.1</v>
      </c>
      <c r="G503" s="75">
        <v>0</v>
      </c>
      <c r="H503" s="75">
        <v>0</v>
      </c>
      <c r="I503" s="76" t="s">
        <v>310</v>
      </c>
      <c r="J503" s="77"/>
    </row>
    <row r="504" spans="2:10" x14ac:dyDescent="0.2">
      <c r="B504" s="60" t="s">
        <v>311</v>
      </c>
      <c r="C504" s="61"/>
      <c r="D504" s="61"/>
      <c r="E504" s="62"/>
      <c r="F504" s="63">
        <v>0</v>
      </c>
      <c r="G504" s="63">
        <v>110621.92</v>
      </c>
      <c r="H504" s="63">
        <v>208510.37999999998</v>
      </c>
      <c r="I504" s="64" t="s">
        <v>311</v>
      </c>
      <c r="J504" s="65"/>
    </row>
    <row r="505" spans="2:10" x14ac:dyDescent="0.2">
      <c r="B505" s="78" t="s">
        <v>312</v>
      </c>
      <c r="C505" s="79"/>
      <c r="D505" s="79"/>
      <c r="E505" s="118"/>
      <c r="F505" s="69">
        <v>111100</v>
      </c>
      <c r="G505" s="69">
        <v>111100</v>
      </c>
      <c r="H505" s="69">
        <v>177800</v>
      </c>
      <c r="I505" s="80" t="s">
        <v>312</v>
      </c>
      <c r="J505" s="81"/>
    </row>
    <row r="506" spans="2:10" ht="13.5" thickBot="1" x14ac:dyDescent="0.25">
      <c r="B506" s="72" t="s">
        <v>313</v>
      </c>
      <c r="C506" s="73"/>
      <c r="D506" s="73"/>
      <c r="E506" s="74"/>
      <c r="F506" s="75">
        <v>111100</v>
      </c>
      <c r="G506" s="75">
        <v>221721.91999999998</v>
      </c>
      <c r="H506" s="75">
        <v>386310.38</v>
      </c>
      <c r="I506" s="76" t="s">
        <v>313</v>
      </c>
      <c r="J506" s="77"/>
    </row>
    <row r="507" spans="2:10" ht="13.5" thickBot="1" x14ac:dyDescent="0.25">
      <c r="B507" s="72" t="s">
        <v>314</v>
      </c>
      <c r="C507" s="82"/>
      <c r="D507" s="82"/>
      <c r="E507" s="83"/>
      <c r="F507" s="75">
        <v>24206.18</v>
      </c>
      <c r="G507" s="75">
        <v>13211.54</v>
      </c>
      <c r="H507" s="75">
        <v>28258.59</v>
      </c>
      <c r="I507" s="76" t="s">
        <v>314</v>
      </c>
      <c r="J507" s="77"/>
    </row>
    <row r="508" spans="2:10" x14ac:dyDescent="0.2">
      <c r="B508" s="78" t="s">
        <v>315</v>
      </c>
      <c r="C508" s="67"/>
      <c r="D508" s="67"/>
      <c r="E508" s="68"/>
      <c r="F508" s="69">
        <v>23728.1</v>
      </c>
      <c r="G508" s="69">
        <v>0</v>
      </c>
      <c r="H508" s="69">
        <v>0</v>
      </c>
      <c r="I508" s="80" t="s">
        <v>315</v>
      </c>
      <c r="J508" s="81"/>
    </row>
    <row r="509" spans="2:10" x14ac:dyDescent="0.2">
      <c r="B509" s="66" t="s">
        <v>316</v>
      </c>
      <c r="C509" s="84"/>
      <c r="D509" s="84"/>
      <c r="E509" s="85"/>
      <c r="F509" s="86">
        <v>478.08000000000175</v>
      </c>
      <c r="G509" s="86">
        <v>13211.54</v>
      </c>
      <c r="H509" s="86">
        <v>28258.59</v>
      </c>
      <c r="I509" s="70" t="s">
        <v>316</v>
      </c>
      <c r="J509" s="71"/>
    </row>
    <row r="510" spans="2:10" ht="13.5" thickBot="1" x14ac:dyDescent="0.25">
      <c r="B510" s="72" t="s">
        <v>317</v>
      </c>
      <c r="C510" s="73"/>
      <c r="D510" s="73"/>
      <c r="E510" s="74"/>
      <c r="F510" s="75">
        <v>24206.18</v>
      </c>
      <c r="G510" s="75">
        <v>13211.54</v>
      </c>
      <c r="H510" s="75">
        <v>28258.59</v>
      </c>
      <c r="I510" s="87" t="s">
        <v>317</v>
      </c>
      <c r="J510" s="77"/>
    </row>
    <row r="511" spans="2:10" x14ac:dyDescent="0.2">
      <c r="B511" s="106" t="s">
        <v>318</v>
      </c>
      <c r="C511" s="107"/>
      <c r="D511" s="107"/>
      <c r="E511" s="108"/>
      <c r="F511" s="109">
        <v>0</v>
      </c>
      <c r="G511" s="109"/>
      <c r="H511" s="109">
        <v>0</v>
      </c>
      <c r="I511" s="88" t="s">
        <v>318</v>
      </c>
      <c r="J511" s="110"/>
    </row>
    <row r="512" spans="2:10" ht="13.5" thickBot="1" x14ac:dyDescent="0.25">
      <c r="B512" s="111" t="s">
        <v>319</v>
      </c>
      <c r="C512" s="73"/>
      <c r="D512" s="73"/>
      <c r="E512" s="74"/>
      <c r="F512" s="112">
        <v>110621.92</v>
      </c>
      <c r="G512" s="112">
        <v>208510.37999999998</v>
      </c>
      <c r="H512" s="112">
        <v>358051.79</v>
      </c>
      <c r="I512" s="93" t="s">
        <v>319</v>
      </c>
      <c r="J512" s="113"/>
    </row>
    <row r="513" spans="2:10" ht="13.5" thickBot="1" x14ac:dyDescent="0.25">
      <c r="B513" s="114" t="s">
        <v>320</v>
      </c>
      <c r="C513" s="96"/>
      <c r="D513" s="96"/>
      <c r="E513" s="57">
        <v>23728.1</v>
      </c>
      <c r="F513" s="57">
        <v>110621.92</v>
      </c>
      <c r="G513" s="57">
        <v>208510.37999999998</v>
      </c>
      <c r="H513" s="57">
        <v>358051.79</v>
      </c>
      <c r="I513" s="97" t="s">
        <v>320</v>
      </c>
      <c r="J513" s="59"/>
    </row>
    <row r="514" spans="2:10" ht="13.5" thickBot="1" x14ac:dyDescent="0.25">
      <c r="B514" s="98"/>
      <c r="C514" s="99"/>
      <c r="D514" s="99"/>
      <c r="E514" s="99"/>
      <c r="F514" s="100"/>
      <c r="G514" s="101"/>
      <c r="H514" s="102">
        <v>358052.17000000004</v>
      </c>
      <c r="I514" s="103" t="s">
        <v>321</v>
      </c>
      <c r="J514" s="104"/>
    </row>
    <row r="516" spans="2:10" x14ac:dyDescent="0.2">
      <c r="B516" s="50" t="s">
        <v>402</v>
      </c>
      <c r="I516" s="117"/>
    </row>
    <row r="517" spans="2:10" x14ac:dyDescent="0.2">
      <c r="B517" s="50" t="s">
        <v>403</v>
      </c>
    </row>
    <row r="518" spans="2:10" x14ac:dyDescent="0.2">
      <c r="B518" s="50" t="s">
        <v>404</v>
      </c>
      <c r="C518" s="51" t="s">
        <v>300</v>
      </c>
      <c r="D518" s="52" t="s">
        <v>301</v>
      </c>
      <c r="E518" s="52" t="s">
        <v>302</v>
      </c>
      <c r="F518" s="52" t="s">
        <v>303</v>
      </c>
      <c r="G518" s="52" t="s">
        <v>304</v>
      </c>
      <c r="H518" s="52" t="s">
        <v>47</v>
      </c>
      <c r="I518" s="53" t="s">
        <v>305</v>
      </c>
    </row>
    <row r="519" spans="2:10" ht="13.5" thickBot="1" x14ac:dyDescent="0.25">
      <c r="B519" s="54" t="s">
        <v>306</v>
      </c>
      <c r="C519" s="55"/>
      <c r="D519" s="55"/>
      <c r="E519" s="55"/>
      <c r="F519" s="55"/>
      <c r="G519" s="56"/>
      <c r="H519" s="57">
        <v>6000</v>
      </c>
      <c r="I519" s="58">
        <v>6000</v>
      </c>
      <c r="J519" s="59" t="s">
        <v>307</v>
      </c>
    </row>
    <row r="520" spans="2:10" x14ac:dyDescent="0.2">
      <c r="B520" s="60" t="s">
        <v>308</v>
      </c>
      <c r="C520" s="61"/>
      <c r="D520" s="61"/>
      <c r="E520" s="61"/>
      <c r="F520" s="61"/>
      <c r="G520" s="62"/>
      <c r="H520" s="63">
        <v>11309.539999999999</v>
      </c>
      <c r="I520" s="64" t="s">
        <v>308</v>
      </c>
      <c r="J520" s="65"/>
    </row>
    <row r="521" spans="2:10" x14ac:dyDescent="0.2">
      <c r="B521" s="66" t="s">
        <v>309</v>
      </c>
      <c r="C521" s="67"/>
      <c r="D521" s="67"/>
      <c r="E521" s="67"/>
      <c r="F521" s="67"/>
      <c r="G521" s="68"/>
      <c r="H521" s="69">
        <v>2200</v>
      </c>
      <c r="I521" s="70" t="s">
        <v>309</v>
      </c>
      <c r="J521" s="71"/>
    </row>
    <row r="522" spans="2:10" ht="13.5" thickBot="1" x14ac:dyDescent="0.25">
      <c r="B522" s="72" t="s">
        <v>310</v>
      </c>
      <c r="C522" s="73"/>
      <c r="D522" s="73"/>
      <c r="E522" s="73"/>
      <c r="F522" s="73"/>
      <c r="G522" s="74"/>
      <c r="H522" s="75">
        <v>13509.539999999999</v>
      </c>
      <c r="I522" s="76" t="s">
        <v>310</v>
      </c>
      <c r="J522" s="77"/>
    </row>
    <row r="523" spans="2:10" x14ac:dyDescent="0.2">
      <c r="B523" s="60" t="s">
        <v>311</v>
      </c>
      <c r="C523" s="61"/>
      <c r="D523" s="61"/>
      <c r="E523" s="61"/>
      <c r="F523" s="61"/>
      <c r="G523" s="62"/>
      <c r="H523" s="63">
        <v>0</v>
      </c>
      <c r="I523" s="64" t="s">
        <v>311</v>
      </c>
      <c r="J523" s="65"/>
    </row>
    <row r="524" spans="2:10" x14ac:dyDescent="0.2">
      <c r="B524" s="78" t="s">
        <v>312</v>
      </c>
      <c r="C524" s="79"/>
      <c r="D524" s="79"/>
      <c r="E524" s="79"/>
      <c r="F524" s="79"/>
      <c r="G524" s="118"/>
      <c r="H524" s="69">
        <v>6000</v>
      </c>
      <c r="I524" s="80" t="s">
        <v>312</v>
      </c>
      <c r="J524" s="81"/>
    </row>
    <row r="525" spans="2:10" ht="13.5" thickBot="1" x14ac:dyDescent="0.25">
      <c r="B525" s="72" t="s">
        <v>313</v>
      </c>
      <c r="C525" s="73"/>
      <c r="D525" s="73"/>
      <c r="E525" s="73"/>
      <c r="F525" s="73"/>
      <c r="G525" s="74"/>
      <c r="H525" s="75">
        <v>6000</v>
      </c>
      <c r="I525" s="76" t="s">
        <v>313</v>
      </c>
      <c r="J525" s="77"/>
    </row>
    <row r="526" spans="2:10" ht="13.5" thickBot="1" x14ac:dyDescent="0.25">
      <c r="B526" s="72" t="s">
        <v>314</v>
      </c>
      <c r="C526" s="82"/>
      <c r="D526" s="82"/>
      <c r="E526" s="82"/>
      <c r="F526" s="82"/>
      <c r="G526" s="83"/>
      <c r="H526" s="75">
        <v>18286</v>
      </c>
      <c r="I526" s="76" t="s">
        <v>314</v>
      </c>
      <c r="J526" s="77"/>
    </row>
    <row r="527" spans="2:10" x14ac:dyDescent="0.2">
      <c r="B527" s="78" t="s">
        <v>315</v>
      </c>
      <c r="C527" s="67"/>
      <c r="D527" s="67"/>
      <c r="E527" s="67"/>
      <c r="F527" s="67"/>
      <c r="G527" s="68"/>
      <c r="H527" s="69">
        <v>13509.539999999999</v>
      </c>
      <c r="I527" s="80" t="s">
        <v>315</v>
      </c>
      <c r="J527" s="81"/>
    </row>
    <row r="528" spans="2:10" x14ac:dyDescent="0.2">
      <c r="B528" s="66" t="s">
        <v>316</v>
      </c>
      <c r="C528" s="84"/>
      <c r="D528" s="84"/>
      <c r="E528" s="84"/>
      <c r="F528" s="84"/>
      <c r="G528" s="85"/>
      <c r="H528" s="86">
        <v>4776.4600000000009</v>
      </c>
      <c r="I528" s="70" t="s">
        <v>316</v>
      </c>
      <c r="J528" s="71"/>
    </row>
    <row r="529" spans="2:10" ht="13.5" thickBot="1" x14ac:dyDescent="0.25">
      <c r="B529" s="72" t="s">
        <v>317</v>
      </c>
      <c r="C529" s="73"/>
      <c r="D529" s="73"/>
      <c r="E529" s="73"/>
      <c r="F529" s="73"/>
      <c r="G529" s="74"/>
      <c r="H529" s="75">
        <v>18286</v>
      </c>
      <c r="I529" s="87" t="s">
        <v>317</v>
      </c>
      <c r="J529" s="77"/>
    </row>
    <row r="530" spans="2:10" x14ac:dyDescent="0.2">
      <c r="B530" s="106" t="s">
        <v>318</v>
      </c>
      <c r="C530" s="107"/>
      <c r="D530" s="107"/>
      <c r="E530" s="107"/>
      <c r="F530" s="107"/>
      <c r="G530" s="108"/>
      <c r="H530" s="109">
        <v>0</v>
      </c>
      <c r="I530" s="88" t="s">
        <v>318</v>
      </c>
      <c r="J530" s="110"/>
    </row>
    <row r="531" spans="2:10" ht="13.5" thickBot="1" x14ac:dyDescent="0.25">
      <c r="B531" s="111" t="s">
        <v>319</v>
      </c>
      <c r="C531" s="73"/>
      <c r="D531" s="73"/>
      <c r="E531" s="73"/>
      <c r="F531" s="73"/>
      <c r="G531" s="74"/>
      <c r="H531" s="112">
        <v>1223.5399999999991</v>
      </c>
      <c r="I531" s="93" t="s">
        <v>319</v>
      </c>
      <c r="J531" s="113"/>
    </row>
    <row r="532" spans="2:10" ht="13.5" thickBot="1" x14ac:dyDescent="0.25">
      <c r="B532" s="114" t="s">
        <v>320</v>
      </c>
      <c r="C532" s="96"/>
      <c r="D532" s="96"/>
      <c r="E532" s="96"/>
      <c r="F532" s="96"/>
      <c r="G532" s="57">
        <v>11309.539999999999</v>
      </c>
      <c r="H532" s="57">
        <v>1223.5399999999991</v>
      </c>
      <c r="I532" s="97" t="s">
        <v>320</v>
      </c>
      <c r="J532" s="59"/>
    </row>
    <row r="533" spans="2:10" ht="13.5" thickBot="1" x14ac:dyDescent="0.25">
      <c r="B533" s="98"/>
      <c r="C533" s="99"/>
      <c r="D533" s="99"/>
      <c r="E533" s="99"/>
      <c r="F533" s="100"/>
      <c r="G533" s="101"/>
      <c r="H533" s="102">
        <v>1223.8800000000001</v>
      </c>
      <c r="I533" s="103" t="s">
        <v>321</v>
      </c>
      <c r="J533" s="104"/>
    </row>
    <row r="535" spans="2:10" x14ac:dyDescent="0.2">
      <c r="B535" s="50" t="s">
        <v>405</v>
      </c>
      <c r="I535" s="117"/>
    </row>
    <row r="536" spans="2:10" x14ac:dyDescent="0.2">
      <c r="B536" s="50" t="s">
        <v>406</v>
      </c>
    </row>
    <row r="537" spans="2:10" x14ac:dyDescent="0.2">
      <c r="B537" s="50" t="s">
        <v>407</v>
      </c>
      <c r="C537" s="51" t="s">
        <v>300</v>
      </c>
      <c r="D537" s="52" t="s">
        <v>301</v>
      </c>
      <c r="E537" s="52" t="s">
        <v>302</v>
      </c>
      <c r="F537" s="52" t="s">
        <v>303</v>
      </c>
      <c r="G537" s="52" t="s">
        <v>304</v>
      </c>
      <c r="H537" s="52" t="s">
        <v>47</v>
      </c>
      <c r="I537" s="53" t="s">
        <v>305</v>
      </c>
    </row>
    <row r="538" spans="2:10" ht="13.5" thickBot="1" x14ac:dyDescent="0.25">
      <c r="B538" s="54" t="s">
        <v>306</v>
      </c>
      <c r="C538" s="55"/>
      <c r="D538" s="55"/>
      <c r="E538" s="55"/>
      <c r="F538" s="55"/>
      <c r="G538" s="56"/>
      <c r="H538" s="57">
        <v>7500</v>
      </c>
      <c r="I538" s="58">
        <v>7500</v>
      </c>
      <c r="J538" s="59" t="s">
        <v>307</v>
      </c>
    </row>
    <row r="539" spans="2:10" x14ac:dyDescent="0.2">
      <c r="B539" s="60" t="s">
        <v>308</v>
      </c>
      <c r="C539" s="61"/>
      <c r="D539" s="61"/>
      <c r="E539" s="61"/>
      <c r="F539" s="61"/>
      <c r="G539" s="62"/>
      <c r="H539" s="63">
        <v>1019.44</v>
      </c>
      <c r="I539" s="64" t="s">
        <v>308</v>
      </c>
      <c r="J539" s="65"/>
    </row>
    <row r="540" spans="2:10" x14ac:dyDescent="0.2">
      <c r="B540" s="66" t="s">
        <v>309</v>
      </c>
      <c r="C540" s="67"/>
      <c r="D540" s="67"/>
      <c r="E540" s="67"/>
      <c r="F540" s="67"/>
      <c r="G540" s="68"/>
      <c r="H540" s="69">
        <v>3750</v>
      </c>
      <c r="I540" s="70" t="s">
        <v>309</v>
      </c>
      <c r="J540" s="71"/>
    </row>
    <row r="541" spans="2:10" ht="13.5" thickBot="1" x14ac:dyDescent="0.25">
      <c r="B541" s="72" t="s">
        <v>310</v>
      </c>
      <c r="C541" s="73"/>
      <c r="D541" s="73"/>
      <c r="E541" s="73"/>
      <c r="F541" s="73"/>
      <c r="G541" s="74"/>
      <c r="H541" s="75">
        <v>4769.4400000000005</v>
      </c>
      <c r="I541" s="76" t="s">
        <v>310</v>
      </c>
      <c r="J541" s="77"/>
    </row>
    <row r="542" spans="2:10" x14ac:dyDescent="0.2">
      <c r="B542" s="60" t="s">
        <v>311</v>
      </c>
      <c r="C542" s="61"/>
      <c r="D542" s="61"/>
      <c r="E542" s="61"/>
      <c r="F542" s="61"/>
      <c r="G542" s="62"/>
      <c r="H542" s="63">
        <v>0</v>
      </c>
      <c r="I542" s="64" t="s">
        <v>311</v>
      </c>
      <c r="J542" s="65"/>
    </row>
    <row r="543" spans="2:10" x14ac:dyDescent="0.2">
      <c r="B543" s="78" t="s">
        <v>312</v>
      </c>
      <c r="C543" s="79"/>
      <c r="D543" s="79"/>
      <c r="E543" s="79"/>
      <c r="F543" s="79"/>
      <c r="G543" s="118"/>
      <c r="H543" s="69">
        <v>7500</v>
      </c>
      <c r="I543" s="80" t="s">
        <v>312</v>
      </c>
      <c r="J543" s="81"/>
    </row>
    <row r="544" spans="2:10" ht="13.5" thickBot="1" x14ac:dyDescent="0.25">
      <c r="B544" s="72" t="s">
        <v>313</v>
      </c>
      <c r="C544" s="73"/>
      <c r="D544" s="73"/>
      <c r="E544" s="73"/>
      <c r="F544" s="73"/>
      <c r="G544" s="74"/>
      <c r="H544" s="75">
        <v>7500</v>
      </c>
      <c r="I544" s="76" t="s">
        <v>313</v>
      </c>
      <c r="J544" s="77"/>
    </row>
    <row r="545" spans="2:10" ht="13.5" thickBot="1" x14ac:dyDescent="0.25">
      <c r="B545" s="72" t="s">
        <v>314</v>
      </c>
      <c r="C545" s="82"/>
      <c r="D545" s="82"/>
      <c r="E545" s="82"/>
      <c r="F545" s="82"/>
      <c r="G545" s="83"/>
      <c r="H545" s="75">
        <v>3120</v>
      </c>
      <c r="I545" s="76" t="s">
        <v>314</v>
      </c>
      <c r="J545" s="77"/>
    </row>
    <row r="546" spans="2:10" x14ac:dyDescent="0.2">
      <c r="B546" s="78" t="s">
        <v>315</v>
      </c>
      <c r="C546" s="67"/>
      <c r="D546" s="67"/>
      <c r="E546" s="67"/>
      <c r="F546" s="67"/>
      <c r="G546" s="68"/>
      <c r="H546" s="69">
        <v>3120</v>
      </c>
      <c r="I546" s="80" t="s">
        <v>315</v>
      </c>
      <c r="J546" s="81"/>
    </row>
    <row r="547" spans="2:10" x14ac:dyDescent="0.2">
      <c r="B547" s="66" t="s">
        <v>316</v>
      </c>
      <c r="C547" s="84"/>
      <c r="D547" s="84"/>
      <c r="E547" s="84"/>
      <c r="F547" s="84"/>
      <c r="G547" s="85"/>
      <c r="H547" s="86">
        <v>0</v>
      </c>
      <c r="I547" s="70" t="s">
        <v>316</v>
      </c>
      <c r="J547" s="71"/>
    </row>
    <row r="548" spans="2:10" ht="13.5" thickBot="1" x14ac:dyDescent="0.25">
      <c r="B548" s="72" t="s">
        <v>317</v>
      </c>
      <c r="C548" s="73"/>
      <c r="D548" s="73"/>
      <c r="E548" s="73"/>
      <c r="F548" s="73"/>
      <c r="G548" s="74"/>
      <c r="H548" s="75">
        <v>3120</v>
      </c>
      <c r="I548" s="87" t="s">
        <v>317</v>
      </c>
      <c r="J548" s="77"/>
    </row>
    <row r="549" spans="2:10" x14ac:dyDescent="0.2">
      <c r="B549" s="106" t="s">
        <v>318</v>
      </c>
      <c r="C549" s="107"/>
      <c r="D549" s="107"/>
      <c r="E549" s="107"/>
      <c r="F549" s="107"/>
      <c r="G549" s="108"/>
      <c r="H549" s="109">
        <v>1649.4400000000005</v>
      </c>
      <c r="I549" s="88" t="s">
        <v>318</v>
      </c>
      <c r="J549" s="110"/>
    </row>
    <row r="550" spans="2:10" ht="13.5" thickBot="1" x14ac:dyDescent="0.25">
      <c r="B550" s="111" t="s">
        <v>319</v>
      </c>
      <c r="C550" s="73"/>
      <c r="D550" s="73"/>
      <c r="E550" s="73"/>
      <c r="F550" s="73"/>
      <c r="G550" s="74"/>
      <c r="H550" s="112">
        <v>7500</v>
      </c>
      <c r="I550" s="93" t="s">
        <v>319</v>
      </c>
      <c r="J550" s="113"/>
    </row>
    <row r="551" spans="2:10" ht="13.5" thickBot="1" x14ac:dyDescent="0.25">
      <c r="B551" s="114" t="s">
        <v>320</v>
      </c>
      <c r="C551" s="96"/>
      <c r="D551" s="96"/>
      <c r="E551" s="96"/>
      <c r="F551" s="96"/>
      <c r="G551" s="57">
        <v>1019.44</v>
      </c>
      <c r="H551" s="57">
        <v>9149.44</v>
      </c>
      <c r="I551" s="97" t="s">
        <v>320</v>
      </c>
      <c r="J551" s="59"/>
    </row>
    <row r="552" spans="2:10" ht="13.5" thickBot="1" x14ac:dyDescent="0.25">
      <c r="B552" s="98"/>
      <c r="C552" s="99"/>
      <c r="D552" s="99"/>
      <c r="E552" s="99"/>
      <c r="F552" s="100"/>
      <c r="G552" s="101"/>
      <c r="H552" s="123">
        <v>7500</v>
      </c>
      <c r="I552" s="103" t="s">
        <v>321</v>
      </c>
      <c r="J552" s="104"/>
    </row>
    <row r="554" spans="2:10" x14ac:dyDescent="0.2">
      <c r="B554" s="50" t="s">
        <v>408</v>
      </c>
      <c r="I554" s="117"/>
    </row>
    <row r="555" spans="2:10" x14ac:dyDescent="0.2">
      <c r="B555" s="50" t="s">
        <v>409</v>
      </c>
    </row>
    <row r="556" spans="2:10" x14ac:dyDescent="0.2">
      <c r="B556" s="50" t="s">
        <v>410</v>
      </c>
      <c r="C556" s="51" t="s">
        <v>300</v>
      </c>
      <c r="D556" s="52" t="s">
        <v>301</v>
      </c>
      <c r="E556" s="52" t="s">
        <v>302</v>
      </c>
      <c r="F556" s="52" t="s">
        <v>303</v>
      </c>
      <c r="G556" s="52" t="s">
        <v>304</v>
      </c>
      <c r="H556" s="52" t="s">
        <v>47</v>
      </c>
      <c r="I556" s="53" t="s">
        <v>305</v>
      </c>
    </row>
    <row r="557" spans="2:10" ht="13.5" thickBot="1" x14ac:dyDescent="0.25">
      <c r="B557" s="54" t="s">
        <v>306</v>
      </c>
      <c r="C557" s="55"/>
      <c r="D557" s="55"/>
      <c r="E557" s="55"/>
      <c r="F557" s="55"/>
      <c r="G557" s="57">
        <v>10000</v>
      </c>
      <c r="H557" s="57">
        <v>10000</v>
      </c>
      <c r="I557" s="58">
        <v>20000</v>
      </c>
      <c r="J557" s="59" t="s">
        <v>307</v>
      </c>
    </row>
    <row r="558" spans="2:10" x14ac:dyDescent="0.2">
      <c r="B558" s="60" t="s">
        <v>308</v>
      </c>
      <c r="C558" s="61"/>
      <c r="D558" s="61"/>
      <c r="E558" s="61"/>
      <c r="F558" s="61"/>
      <c r="G558" s="63">
        <v>10946</v>
      </c>
      <c r="H558" s="63">
        <v>6424</v>
      </c>
      <c r="I558" s="64" t="s">
        <v>308</v>
      </c>
      <c r="J558" s="65"/>
    </row>
    <row r="559" spans="2:10" x14ac:dyDescent="0.2">
      <c r="B559" s="66" t="s">
        <v>309</v>
      </c>
      <c r="C559" s="67"/>
      <c r="D559" s="67"/>
      <c r="E559" s="67"/>
      <c r="F559" s="67"/>
      <c r="G559" s="69">
        <v>2500</v>
      </c>
      <c r="H559" s="69">
        <v>1250</v>
      </c>
      <c r="I559" s="70" t="s">
        <v>309</v>
      </c>
      <c r="J559" s="71"/>
    </row>
    <row r="560" spans="2:10" ht="13.5" thickBot="1" x14ac:dyDescent="0.25">
      <c r="B560" s="72" t="s">
        <v>310</v>
      </c>
      <c r="C560" s="73"/>
      <c r="D560" s="73"/>
      <c r="E560" s="73"/>
      <c r="F560" s="73"/>
      <c r="G560" s="75">
        <v>13446</v>
      </c>
      <c r="H560" s="75">
        <v>7674</v>
      </c>
      <c r="I560" s="76" t="s">
        <v>310</v>
      </c>
      <c r="J560" s="77"/>
    </row>
    <row r="561" spans="2:10" x14ac:dyDescent="0.2">
      <c r="B561" s="60" t="s">
        <v>311</v>
      </c>
      <c r="C561" s="61"/>
      <c r="D561" s="61"/>
      <c r="E561" s="61"/>
      <c r="F561" s="61"/>
      <c r="G561" s="63">
        <v>0</v>
      </c>
      <c r="H561" s="63">
        <v>10000</v>
      </c>
      <c r="I561" s="64" t="s">
        <v>311</v>
      </c>
      <c r="J561" s="65"/>
    </row>
    <row r="562" spans="2:10" x14ac:dyDescent="0.2">
      <c r="B562" s="78" t="s">
        <v>312</v>
      </c>
      <c r="C562" s="79"/>
      <c r="D562" s="79"/>
      <c r="E562" s="79"/>
      <c r="F562" s="79"/>
      <c r="G562" s="69">
        <v>10000</v>
      </c>
      <c r="H562" s="69">
        <v>10000</v>
      </c>
      <c r="I562" s="80" t="s">
        <v>312</v>
      </c>
      <c r="J562" s="81"/>
    </row>
    <row r="563" spans="2:10" ht="13.5" thickBot="1" x14ac:dyDescent="0.25">
      <c r="B563" s="72" t="s">
        <v>313</v>
      </c>
      <c r="C563" s="73"/>
      <c r="D563" s="73"/>
      <c r="E563" s="73"/>
      <c r="F563" s="73"/>
      <c r="G563" s="75">
        <v>10000</v>
      </c>
      <c r="H563" s="75">
        <v>20000</v>
      </c>
      <c r="I563" s="76" t="s">
        <v>313</v>
      </c>
      <c r="J563" s="77"/>
    </row>
    <row r="564" spans="2:10" ht="13.5" thickBot="1" x14ac:dyDescent="0.25">
      <c r="B564" s="72" t="s">
        <v>314</v>
      </c>
      <c r="C564" s="82"/>
      <c r="D564" s="82"/>
      <c r="E564" s="82"/>
      <c r="F564" s="82"/>
      <c r="G564" s="75">
        <v>7022</v>
      </c>
      <c r="H564" s="75">
        <v>5038</v>
      </c>
      <c r="I564" s="76" t="s">
        <v>314</v>
      </c>
      <c r="J564" s="77"/>
    </row>
    <row r="565" spans="2:10" x14ac:dyDescent="0.2">
      <c r="B565" s="78" t="s">
        <v>315</v>
      </c>
      <c r="C565" s="67"/>
      <c r="D565" s="67"/>
      <c r="E565" s="67"/>
      <c r="F565" s="67"/>
      <c r="G565" s="69">
        <v>7022</v>
      </c>
      <c r="H565" s="69">
        <v>5038</v>
      </c>
      <c r="I565" s="80" t="s">
        <v>315</v>
      </c>
      <c r="J565" s="81"/>
    </row>
    <row r="566" spans="2:10" x14ac:dyDescent="0.2">
      <c r="B566" s="66" t="s">
        <v>316</v>
      </c>
      <c r="C566" s="84"/>
      <c r="D566" s="84"/>
      <c r="E566" s="84"/>
      <c r="F566" s="84"/>
      <c r="G566" s="86">
        <v>0</v>
      </c>
      <c r="H566" s="86">
        <v>0</v>
      </c>
      <c r="I566" s="70" t="s">
        <v>316</v>
      </c>
      <c r="J566" s="71"/>
    </row>
    <row r="567" spans="2:10" ht="13.5" thickBot="1" x14ac:dyDescent="0.25">
      <c r="B567" s="72" t="s">
        <v>317</v>
      </c>
      <c r="C567" s="73"/>
      <c r="D567" s="73"/>
      <c r="E567" s="73"/>
      <c r="F567" s="73"/>
      <c r="G567" s="75">
        <v>7022</v>
      </c>
      <c r="H567" s="75">
        <v>5038</v>
      </c>
      <c r="I567" s="87" t="s">
        <v>317</v>
      </c>
      <c r="J567" s="77"/>
    </row>
    <row r="568" spans="2:10" x14ac:dyDescent="0.2">
      <c r="B568" s="106" t="s">
        <v>318</v>
      </c>
      <c r="C568" s="107"/>
      <c r="D568" s="107"/>
      <c r="E568" s="107"/>
      <c r="F568" s="107"/>
      <c r="G568" s="109">
        <v>6424</v>
      </c>
      <c r="H568" s="109">
        <v>2636</v>
      </c>
      <c r="I568" s="88" t="s">
        <v>318</v>
      </c>
      <c r="J568" s="110"/>
    </row>
    <row r="569" spans="2:10" ht="13.5" thickBot="1" x14ac:dyDescent="0.25">
      <c r="B569" s="111" t="s">
        <v>319</v>
      </c>
      <c r="C569" s="73"/>
      <c r="D569" s="73"/>
      <c r="E569" s="73"/>
      <c r="F569" s="73"/>
      <c r="G569" s="112">
        <v>10000</v>
      </c>
      <c r="H569" s="112">
        <v>20000</v>
      </c>
      <c r="I569" s="93" t="s">
        <v>319</v>
      </c>
      <c r="J569" s="113"/>
    </row>
    <row r="570" spans="2:10" ht="13.5" thickBot="1" x14ac:dyDescent="0.25">
      <c r="B570" s="114" t="s">
        <v>320</v>
      </c>
      <c r="C570" s="96"/>
      <c r="D570" s="96"/>
      <c r="E570" s="96"/>
      <c r="F570" s="57">
        <v>10946</v>
      </c>
      <c r="G570" s="57">
        <v>16424</v>
      </c>
      <c r="H570" s="57">
        <v>22636</v>
      </c>
      <c r="I570" s="97" t="s">
        <v>320</v>
      </c>
      <c r="J570" s="59"/>
    </row>
    <row r="571" spans="2:10" ht="13.5" thickBot="1" x14ac:dyDescent="0.25">
      <c r="B571" s="98"/>
      <c r="C571" s="99"/>
      <c r="D571" s="99"/>
      <c r="E571" s="99"/>
      <c r="F571" s="100"/>
      <c r="G571" s="101"/>
      <c r="H571" s="123">
        <v>20000</v>
      </c>
      <c r="I571" s="103" t="s">
        <v>321</v>
      </c>
      <c r="J571" s="104"/>
    </row>
    <row r="573" spans="2:10" x14ac:dyDescent="0.2">
      <c r="B573" s="50" t="s">
        <v>411</v>
      </c>
      <c r="I573" s="117"/>
    </row>
    <row r="574" spans="2:10" x14ac:dyDescent="0.2">
      <c r="B574" s="50" t="s">
        <v>412</v>
      </c>
    </row>
    <row r="575" spans="2:10" x14ac:dyDescent="0.2">
      <c r="B575" s="50" t="s">
        <v>413</v>
      </c>
      <c r="C575" s="51" t="s">
        <v>300</v>
      </c>
      <c r="D575" s="52" t="s">
        <v>301</v>
      </c>
      <c r="E575" s="52" t="s">
        <v>302</v>
      </c>
      <c r="F575" s="52" t="s">
        <v>303</v>
      </c>
      <c r="G575" s="52" t="s">
        <v>304</v>
      </c>
      <c r="H575" s="52" t="s">
        <v>47</v>
      </c>
      <c r="I575" s="53" t="s">
        <v>305</v>
      </c>
    </row>
    <row r="576" spans="2:10" ht="13.5" thickBot="1" x14ac:dyDescent="0.25">
      <c r="B576" s="54" t="s">
        <v>306</v>
      </c>
      <c r="C576" s="55"/>
      <c r="D576" s="57">
        <v>12000</v>
      </c>
      <c r="E576" s="57">
        <v>12000</v>
      </c>
      <c r="F576" s="57">
        <v>12000</v>
      </c>
      <c r="G576" s="57">
        <v>55000</v>
      </c>
      <c r="H576" s="57">
        <v>45000</v>
      </c>
      <c r="I576" s="58">
        <v>136000</v>
      </c>
      <c r="J576" s="59" t="s">
        <v>307</v>
      </c>
    </row>
    <row r="577" spans="2:10" x14ac:dyDescent="0.2">
      <c r="B577" s="60" t="s">
        <v>308</v>
      </c>
      <c r="C577" s="61"/>
      <c r="D577" s="63">
        <v>0</v>
      </c>
      <c r="E577" s="63">
        <v>0</v>
      </c>
      <c r="F577" s="63">
        <v>0</v>
      </c>
      <c r="G577" s="63">
        <v>0</v>
      </c>
      <c r="H577" s="63">
        <v>0</v>
      </c>
      <c r="I577" s="64" t="s">
        <v>308</v>
      </c>
      <c r="J577" s="65"/>
    </row>
    <row r="578" spans="2:10" x14ac:dyDescent="0.2">
      <c r="B578" s="66" t="s">
        <v>309</v>
      </c>
      <c r="C578" s="67"/>
      <c r="D578" s="69">
        <v>2400</v>
      </c>
      <c r="E578" s="69">
        <v>9021</v>
      </c>
      <c r="F578" s="69">
        <v>0</v>
      </c>
      <c r="G578" s="69">
        <v>0</v>
      </c>
      <c r="H578" s="69">
        <v>0</v>
      </c>
      <c r="I578" s="70" t="s">
        <v>309</v>
      </c>
      <c r="J578" s="71"/>
    </row>
    <row r="579" spans="2:10" ht="13.5" thickBot="1" x14ac:dyDescent="0.25">
      <c r="B579" s="72" t="s">
        <v>310</v>
      </c>
      <c r="C579" s="73"/>
      <c r="D579" s="75">
        <v>2400</v>
      </c>
      <c r="E579" s="75">
        <v>9021</v>
      </c>
      <c r="F579" s="75">
        <v>0</v>
      </c>
      <c r="G579" s="75">
        <v>0</v>
      </c>
      <c r="H579" s="75">
        <v>0</v>
      </c>
      <c r="I579" s="76" t="s">
        <v>310</v>
      </c>
      <c r="J579" s="77"/>
    </row>
    <row r="580" spans="2:10" x14ac:dyDescent="0.2">
      <c r="B580" s="60" t="s">
        <v>311</v>
      </c>
      <c r="C580" s="61"/>
      <c r="D580" s="63">
        <v>0</v>
      </c>
      <c r="E580" s="63">
        <v>0.17000000000007276</v>
      </c>
      <c r="F580" s="63">
        <v>7274.8700000000008</v>
      </c>
      <c r="G580" s="63">
        <v>2031.1800000000039</v>
      </c>
      <c r="H580" s="63">
        <v>142.4700000000048</v>
      </c>
      <c r="I580" s="64" t="s">
        <v>311</v>
      </c>
      <c r="J580" s="65"/>
    </row>
    <row r="581" spans="2:10" x14ac:dyDescent="0.2">
      <c r="B581" s="78" t="s">
        <v>312</v>
      </c>
      <c r="C581" s="79"/>
      <c r="D581" s="69">
        <v>12000</v>
      </c>
      <c r="E581" s="69">
        <v>12000</v>
      </c>
      <c r="F581" s="69">
        <v>12000</v>
      </c>
      <c r="G581" s="69">
        <v>12000</v>
      </c>
      <c r="H581" s="69">
        <v>55000</v>
      </c>
      <c r="I581" s="80" t="s">
        <v>312</v>
      </c>
      <c r="J581" s="81"/>
    </row>
    <row r="582" spans="2:10" ht="13.5" thickBot="1" x14ac:dyDescent="0.25">
      <c r="B582" s="72" t="s">
        <v>313</v>
      </c>
      <c r="C582" s="73"/>
      <c r="D582" s="75">
        <v>12000</v>
      </c>
      <c r="E582" s="75">
        <v>12000.17</v>
      </c>
      <c r="F582" s="75">
        <v>19274.870000000003</v>
      </c>
      <c r="G582" s="75">
        <v>14031.180000000004</v>
      </c>
      <c r="H582" s="75">
        <v>55142.47</v>
      </c>
      <c r="I582" s="76" t="s">
        <v>313</v>
      </c>
      <c r="J582" s="77"/>
    </row>
    <row r="583" spans="2:10" ht="13.5" thickBot="1" x14ac:dyDescent="0.25">
      <c r="B583" s="72" t="s">
        <v>314</v>
      </c>
      <c r="C583" s="82"/>
      <c r="D583" s="75">
        <v>14399.83</v>
      </c>
      <c r="E583" s="75">
        <v>13746.3</v>
      </c>
      <c r="F583" s="75">
        <v>17243.689999999999</v>
      </c>
      <c r="G583" s="75">
        <v>13888.71</v>
      </c>
      <c r="H583" s="75">
        <v>17572.73</v>
      </c>
      <c r="I583" s="76" t="s">
        <v>314</v>
      </c>
      <c r="J583" s="77"/>
    </row>
    <row r="584" spans="2:10" x14ac:dyDescent="0.2">
      <c r="B584" s="78" t="s">
        <v>315</v>
      </c>
      <c r="C584" s="67"/>
      <c r="D584" s="69">
        <v>2400</v>
      </c>
      <c r="E584" s="69">
        <v>9021</v>
      </c>
      <c r="F584" s="69">
        <v>0</v>
      </c>
      <c r="G584" s="69">
        <v>0</v>
      </c>
      <c r="H584" s="69">
        <v>0</v>
      </c>
      <c r="I584" s="80" t="s">
        <v>315</v>
      </c>
      <c r="J584" s="81"/>
    </row>
    <row r="585" spans="2:10" x14ac:dyDescent="0.2">
      <c r="B585" s="66" t="s">
        <v>316</v>
      </c>
      <c r="C585" s="84"/>
      <c r="D585" s="86">
        <v>11999.83</v>
      </c>
      <c r="E585" s="86">
        <v>4725.2999999999993</v>
      </c>
      <c r="F585" s="86">
        <v>17243.689999999999</v>
      </c>
      <c r="G585" s="86">
        <v>13888.71</v>
      </c>
      <c r="H585" s="86">
        <v>17572.73</v>
      </c>
      <c r="I585" s="70" t="s">
        <v>316</v>
      </c>
      <c r="J585" s="71"/>
    </row>
    <row r="586" spans="2:10" ht="13.5" thickBot="1" x14ac:dyDescent="0.25">
      <c r="B586" s="72" t="s">
        <v>317</v>
      </c>
      <c r="C586" s="73"/>
      <c r="D586" s="75">
        <v>14399.83</v>
      </c>
      <c r="E586" s="75">
        <v>13746.3</v>
      </c>
      <c r="F586" s="75">
        <v>17243.689999999999</v>
      </c>
      <c r="G586" s="75">
        <v>13888.71</v>
      </c>
      <c r="H586" s="75">
        <v>17572.73</v>
      </c>
      <c r="I586" s="87" t="s">
        <v>317</v>
      </c>
      <c r="J586" s="77"/>
    </row>
    <row r="587" spans="2:10" x14ac:dyDescent="0.2">
      <c r="B587" s="106" t="s">
        <v>318</v>
      </c>
      <c r="C587" s="107"/>
      <c r="D587" s="109">
        <v>0</v>
      </c>
      <c r="E587" s="109">
        <v>0</v>
      </c>
      <c r="F587" s="109">
        <v>0</v>
      </c>
      <c r="G587" s="109">
        <v>0</v>
      </c>
      <c r="H587" s="109">
        <v>0</v>
      </c>
      <c r="I587" s="88" t="s">
        <v>318</v>
      </c>
      <c r="J587" s="110"/>
    </row>
    <row r="588" spans="2:10" ht="13.5" thickBot="1" x14ac:dyDescent="0.25">
      <c r="B588" s="111" t="s">
        <v>319</v>
      </c>
      <c r="C588" s="73"/>
      <c r="D588" s="112">
        <v>0.17000000000007276</v>
      </c>
      <c r="E588" s="112">
        <v>7274.8700000000008</v>
      </c>
      <c r="F588" s="112">
        <v>2031.1800000000039</v>
      </c>
      <c r="G588" s="112">
        <v>142.4700000000048</v>
      </c>
      <c r="H588" s="112">
        <v>37569.740000000005</v>
      </c>
      <c r="I588" s="93" t="s">
        <v>319</v>
      </c>
      <c r="J588" s="113"/>
    </row>
    <row r="589" spans="2:10" ht="13.5" thickBot="1" x14ac:dyDescent="0.25">
      <c r="B589" s="114" t="s">
        <v>320</v>
      </c>
      <c r="C589" s="57">
        <v>0</v>
      </c>
      <c r="D589" s="57">
        <v>0.17000000000007276</v>
      </c>
      <c r="E589" s="57">
        <v>7274.8700000000008</v>
      </c>
      <c r="F589" s="57">
        <v>2031.1800000000039</v>
      </c>
      <c r="G589" s="57">
        <v>142.4700000000048</v>
      </c>
      <c r="H589" s="57">
        <v>37569.740000000005</v>
      </c>
      <c r="I589" s="97" t="s">
        <v>320</v>
      </c>
      <c r="J589" s="59"/>
    </row>
    <row r="590" spans="2:10" ht="13.5" thickBot="1" x14ac:dyDescent="0.25">
      <c r="B590" s="98"/>
      <c r="C590" s="99"/>
      <c r="D590" s="99"/>
      <c r="E590" s="99"/>
      <c r="F590" s="100"/>
      <c r="G590" s="101"/>
      <c r="H590" s="102">
        <v>37568.559999999998</v>
      </c>
      <c r="I590" s="103" t="s">
        <v>321</v>
      </c>
      <c r="J590" s="104"/>
    </row>
    <row r="592" spans="2:10" x14ac:dyDescent="0.2">
      <c r="B592" s="50" t="s">
        <v>414</v>
      </c>
      <c r="I592" s="117"/>
    </row>
    <row r="593" spans="2:10" x14ac:dyDescent="0.2">
      <c r="B593" s="50" t="s">
        <v>415</v>
      </c>
    </row>
    <row r="594" spans="2:10" x14ac:dyDescent="0.2">
      <c r="B594" s="50" t="s">
        <v>416</v>
      </c>
      <c r="C594" s="51" t="s">
        <v>300</v>
      </c>
      <c r="D594" s="52" t="s">
        <v>301</v>
      </c>
      <c r="E594" s="52" t="s">
        <v>302</v>
      </c>
      <c r="F594" s="52" t="s">
        <v>303</v>
      </c>
      <c r="G594" s="52" t="s">
        <v>304</v>
      </c>
      <c r="H594" s="52" t="s">
        <v>47</v>
      </c>
      <c r="I594" s="53" t="s">
        <v>305</v>
      </c>
    </row>
    <row r="595" spans="2:10" ht="13.5" thickBot="1" x14ac:dyDescent="0.25">
      <c r="B595" s="54" t="s">
        <v>306</v>
      </c>
      <c r="C595" s="55"/>
      <c r="D595" s="55"/>
      <c r="E595" s="57">
        <v>45000</v>
      </c>
      <c r="F595" s="57">
        <v>10000</v>
      </c>
      <c r="G595" s="57">
        <v>10000</v>
      </c>
      <c r="H595" s="57"/>
      <c r="I595" s="58">
        <v>65000</v>
      </c>
      <c r="J595" s="59" t="s">
        <v>307</v>
      </c>
    </row>
    <row r="596" spans="2:10" x14ac:dyDescent="0.2">
      <c r="B596" s="60" t="s">
        <v>308</v>
      </c>
      <c r="C596" s="61"/>
      <c r="D596" s="61"/>
      <c r="E596" s="63">
        <v>0</v>
      </c>
      <c r="F596" s="63">
        <v>11654</v>
      </c>
      <c r="G596" s="63">
        <v>11654</v>
      </c>
      <c r="H596" s="63">
        <v>0</v>
      </c>
      <c r="I596" s="64" t="s">
        <v>308</v>
      </c>
      <c r="J596" s="65"/>
    </row>
    <row r="597" spans="2:10" x14ac:dyDescent="0.2">
      <c r="B597" s="66" t="s">
        <v>309</v>
      </c>
      <c r="C597" s="67"/>
      <c r="D597" s="67"/>
      <c r="E597" s="69">
        <v>17000</v>
      </c>
      <c r="F597" s="69">
        <v>0</v>
      </c>
      <c r="G597" s="69">
        <v>0</v>
      </c>
      <c r="H597" s="69">
        <v>0</v>
      </c>
      <c r="I597" s="70" t="s">
        <v>309</v>
      </c>
      <c r="J597" s="71"/>
    </row>
    <row r="598" spans="2:10" ht="13.5" thickBot="1" x14ac:dyDescent="0.25">
      <c r="B598" s="72" t="s">
        <v>310</v>
      </c>
      <c r="C598" s="73"/>
      <c r="D598" s="73"/>
      <c r="E598" s="75">
        <v>17000</v>
      </c>
      <c r="F598" s="75">
        <v>11654</v>
      </c>
      <c r="G598" s="75">
        <v>11654</v>
      </c>
      <c r="H598" s="75">
        <v>0</v>
      </c>
      <c r="I598" s="76" t="s">
        <v>310</v>
      </c>
      <c r="J598" s="77"/>
    </row>
    <row r="599" spans="2:10" x14ac:dyDescent="0.2">
      <c r="B599" s="60" t="s">
        <v>311</v>
      </c>
      <c r="C599" s="61"/>
      <c r="D599" s="61"/>
      <c r="E599" s="63">
        <v>0</v>
      </c>
      <c r="F599" s="63">
        <v>45000</v>
      </c>
      <c r="G599" s="63">
        <v>35584</v>
      </c>
      <c r="H599" s="63">
        <v>45031</v>
      </c>
      <c r="I599" s="64" t="s">
        <v>311</v>
      </c>
      <c r="J599" s="65"/>
    </row>
    <row r="600" spans="2:10" x14ac:dyDescent="0.2">
      <c r="B600" s="78" t="s">
        <v>312</v>
      </c>
      <c r="C600" s="79"/>
      <c r="D600" s="79"/>
      <c r="E600" s="69">
        <v>45000</v>
      </c>
      <c r="F600" s="69">
        <v>10000</v>
      </c>
      <c r="G600" s="69">
        <v>10000</v>
      </c>
      <c r="H600" s="69">
        <v>0</v>
      </c>
      <c r="I600" s="80" t="s">
        <v>312</v>
      </c>
      <c r="J600" s="81"/>
    </row>
    <row r="601" spans="2:10" ht="13.5" thickBot="1" x14ac:dyDescent="0.25">
      <c r="B601" s="72" t="s">
        <v>313</v>
      </c>
      <c r="C601" s="73"/>
      <c r="D601" s="73"/>
      <c r="E601" s="75">
        <v>45000</v>
      </c>
      <c r="F601" s="75">
        <v>55000</v>
      </c>
      <c r="G601" s="75">
        <v>45584</v>
      </c>
      <c r="H601" s="75">
        <v>45031</v>
      </c>
      <c r="I601" s="76" t="s">
        <v>313</v>
      </c>
      <c r="J601" s="77"/>
    </row>
    <row r="602" spans="2:10" ht="13.5" thickBot="1" x14ac:dyDescent="0.25">
      <c r="B602" s="72" t="s">
        <v>314</v>
      </c>
      <c r="C602" s="82"/>
      <c r="D602" s="82"/>
      <c r="E602" s="75">
        <v>5346</v>
      </c>
      <c r="F602" s="75">
        <v>19416</v>
      </c>
      <c r="G602" s="75">
        <v>12207</v>
      </c>
      <c r="H602" s="75">
        <v>5734</v>
      </c>
      <c r="I602" s="76" t="s">
        <v>314</v>
      </c>
      <c r="J602" s="77"/>
    </row>
    <row r="603" spans="2:10" x14ac:dyDescent="0.2">
      <c r="B603" s="78" t="s">
        <v>315</v>
      </c>
      <c r="C603" s="67"/>
      <c r="D603" s="67"/>
      <c r="E603" s="69">
        <v>5346</v>
      </c>
      <c r="F603" s="69"/>
      <c r="G603" s="69">
        <v>11654</v>
      </c>
      <c r="H603" s="69">
        <v>0</v>
      </c>
      <c r="I603" s="80" t="s">
        <v>315</v>
      </c>
      <c r="J603" s="81"/>
    </row>
    <row r="604" spans="2:10" x14ac:dyDescent="0.2">
      <c r="B604" s="66" t="s">
        <v>316</v>
      </c>
      <c r="C604" s="84"/>
      <c r="D604" s="84"/>
      <c r="E604" s="86">
        <v>0</v>
      </c>
      <c r="F604" s="86">
        <v>19416</v>
      </c>
      <c r="G604" s="86">
        <v>553</v>
      </c>
      <c r="H604" s="86">
        <v>5734</v>
      </c>
      <c r="I604" s="70" t="s">
        <v>316</v>
      </c>
      <c r="J604" s="71"/>
    </row>
    <row r="605" spans="2:10" ht="13.5" thickBot="1" x14ac:dyDescent="0.25">
      <c r="B605" s="72" t="s">
        <v>317</v>
      </c>
      <c r="C605" s="73"/>
      <c r="D605" s="73"/>
      <c r="E605" s="75">
        <v>5346</v>
      </c>
      <c r="F605" s="75">
        <v>19416</v>
      </c>
      <c r="G605" s="75">
        <v>12207</v>
      </c>
      <c r="H605" s="75">
        <v>5734</v>
      </c>
      <c r="I605" s="87" t="s">
        <v>317</v>
      </c>
      <c r="J605" s="77"/>
    </row>
    <row r="606" spans="2:10" x14ac:dyDescent="0.2">
      <c r="B606" s="106" t="s">
        <v>318</v>
      </c>
      <c r="C606" s="107"/>
      <c r="D606" s="107"/>
      <c r="E606" s="109">
        <v>11654</v>
      </c>
      <c r="F606" s="109">
        <v>11654</v>
      </c>
      <c r="G606" s="109">
        <v>0</v>
      </c>
      <c r="H606" s="109">
        <v>0</v>
      </c>
      <c r="I606" s="88" t="s">
        <v>318</v>
      </c>
      <c r="J606" s="110"/>
    </row>
    <row r="607" spans="2:10" ht="13.5" thickBot="1" x14ac:dyDescent="0.25">
      <c r="B607" s="111" t="s">
        <v>319</v>
      </c>
      <c r="C607" s="73"/>
      <c r="D607" s="73"/>
      <c r="E607" s="112">
        <v>45000</v>
      </c>
      <c r="F607" s="112">
        <v>35584</v>
      </c>
      <c r="G607" s="112">
        <v>45031</v>
      </c>
      <c r="H607" s="112">
        <v>39297</v>
      </c>
      <c r="I607" s="93" t="s">
        <v>319</v>
      </c>
      <c r="J607" s="113"/>
    </row>
    <row r="608" spans="2:10" ht="13.5" thickBot="1" x14ac:dyDescent="0.25">
      <c r="B608" s="114" t="s">
        <v>320</v>
      </c>
      <c r="C608" s="96"/>
      <c r="D608" s="57">
        <v>0</v>
      </c>
      <c r="E608" s="57">
        <v>56654</v>
      </c>
      <c r="F608" s="57">
        <v>47238</v>
      </c>
      <c r="G608" s="57">
        <v>45031</v>
      </c>
      <c r="H608" s="57">
        <v>39297</v>
      </c>
      <c r="I608" s="97" t="s">
        <v>320</v>
      </c>
      <c r="J608" s="59"/>
    </row>
    <row r="609" spans="2:10" ht="13.5" thickBot="1" x14ac:dyDescent="0.25">
      <c r="B609" s="98"/>
      <c r="C609" s="99"/>
      <c r="D609" s="99"/>
      <c r="E609" s="99"/>
      <c r="F609" s="100"/>
      <c r="G609" s="101"/>
      <c r="H609" s="102">
        <v>39298.080000000002</v>
      </c>
      <c r="I609" s="103" t="s">
        <v>321</v>
      </c>
      <c r="J609" s="104"/>
    </row>
    <row r="611" spans="2:10" x14ac:dyDescent="0.2">
      <c r="B611" s="50" t="s">
        <v>417</v>
      </c>
      <c r="I611" s="117"/>
    </row>
    <row r="612" spans="2:10" x14ac:dyDescent="0.2">
      <c r="B612" s="50" t="s">
        <v>418</v>
      </c>
    </row>
    <row r="613" spans="2:10" x14ac:dyDescent="0.2">
      <c r="B613" s="50" t="s">
        <v>419</v>
      </c>
      <c r="C613" s="51" t="s">
        <v>300</v>
      </c>
      <c r="D613" s="52" t="s">
        <v>301</v>
      </c>
      <c r="E613" s="52" t="s">
        <v>302</v>
      </c>
      <c r="F613" s="52" t="s">
        <v>303</v>
      </c>
      <c r="G613" s="52" t="s">
        <v>304</v>
      </c>
      <c r="H613" s="52" t="s">
        <v>47</v>
      </c>
      <c r="I613" s="53" t="s">
        <v>305</v>
      </c>
    </row>
    <row r="614" spans="2:10" ht="13.5" thickBot="1" x14ac:dyDescent="0.25">
      <c r="B614" s="54" t="s">
        <v>306</v>
      </c>
      <c r="C614" s="55"/>
      <c r="D614" s="55"/>
      <c r="E614" s="55"/>
      <c r="F614" s="55"/>
      <c r="G614" s="56"/>
      <c r="H614" s="57">
        <v>66000</v>
      </c>
      <c r="I614" s="58">
        <v>66000</v>
      </c>
      <c r="J614" s="59" t="s">
        <v>307</v>
      </c>
    </row>
    <row r="615" spans="2:10" x14ac:dyDescent="0.2">
      <c r="B615" s="60" t="s">
        <v>308</v>
      </c>
      <c r="C615" s="61"/>
      <c r="D615" s="61"/>
      <c r="E615" s="61"/>
      <c r="F615" s="61"/>
      <c r="G615" s="62"/>
      <c r="H615" s="63">
        <v>97718.15</v>
      </c>
      <c r="I615" s="64" t="s">
        <v>308</v>
      </c>
      <c r="J615" s="65"/>
    </row>
    <row r="616" spans="2:10" x14ac:dyDescent="0.2">
      <c r="B616" s="66" t="s">
        <v>309</v>
      </c>
      <c r="C616" s="67"/>
      <c r="D616" s="67"/>
      <c r="E616" s="67"/>
      <c r="F616" s="67"/>
      <c r="G616" s="68"/>
      <c r="H616" s="69">
        <v>0</v>
      </c>
      <c r="I616" s="70" t="s">
        <v>309</v>
      </c>
      <c r="J616" s="71"/>
    </row>
    <row r="617" spans="2:10" ht="13.5" thickBot="1" x14ac:dyDescent="0.25">
      <c r="B617" s="72" t="s">
        <v>310</v>
      </c>
      <c r="C617" s="73"/>
      <c r="D617" s="73"/>
      <c r="E617" s="73"/>
      <c r="F617" s="73"/>
      <c r="G617" s="74"/>
      <c r="H617" s="75">
        <v>97718.15</v>
      </c>
      <c r="I617" s="76" t="s">
        <v>310</v>
      </c>
      <c r="J617" s="77"/>
    </row>
    <row r="618" spans="2:10" x14ac:dyDescent="0.2">
      <c r="B618" s="60" t="s">
        <v>311</v>
      </c>
      <c r="C618" s="61"/>
      <c r="D618" s="61"/>
      <c r="E618" s="61"/>
      <c r="F618" s="61"/>
      <c r="G618" s="62"/>
      <c r="H618" s="63">
        <v>0</v>
      </c>
      <c r="I618" s="64" t="s">
        <v>311</v>
      </c>
      <c r="J618" s="65"/>
    </row>
    <row r="619" spans="2:10" x14ac:dyDescent="0.2">
      <c r="B619" s="78" t="s">
        <v>312</v>
      </c>
      <c r="C619" s="79"/>
      <c r="D619" s="79"/>
      <c r="E619" s="79"/>
      <c r="F619" s="79"/>
      <c r="G619" s="118"/>
      <c r="H619" s="69">
        <v>66000</v>
      </c>
      <c r="I619" s="80" t="s">
        <v>312</v>
      </c>
      <c r="J619" s="81"/>
    </row>
    <row r="620" spans="2:10" ht="13.5" thickBot="1" x14ac:dyDescent="0.25">
      <c r="B620" s="72" t="s">
        <v>313</v>
      </c>
      <c r="C620" s="73"/>
      <c r="D620" s="73"/>
      <c r="E620" s="73"/>
      <c r="F620" s="73"/>
      <c r="G620" s="74"/>
      <c r="H620" s="75">
        <v>66000</v>
      </c>
      <c r="I620" s="76" t="s">
        <v>313</v>
      </c>
      <c r="J620" s="77"/>
    </row>
    <row r="621" spans="2:10" ht="13.5" thickBot="1" x14ac:dyDescent="0.25">
      <c r="B621" s="72" t="s">
        <v>314</v>
      </c>
      <c r="C621" s="82"/>
      <c r="D621" s="82"/>
      <c r="E621" s="82"/>
      <c r="F621" s="82"/>
      <c r="G621" s="83"/>
      <c r="H621" s="75">
        <v>46675</v>
      </c>
      <c r="I621" s="76" t="s">
        <v>314</v>
      </c>
      <c r="J621" s="77"/>
    </row>
    <row r="622" spans="2:10" x14ac:dyDescent="0.2">
      <c r="B622" s="78" t="s">
        <v>315</v>
      </c>
      <c r="C622" s="67"/>
      <c r="D622" s="67"/>
      <c r="E622" s="67"/>
      <c r="F622" s="67"/>
      <c r="G622" s="68"/>
      <c r="H622" s="69">
        <v>46675</v>
      </c>
      <c r="I622" s="80" t="s">
        <v>315</v>
      </c>
      <c r="J622" s="81"/>
    </row>
    <row r="623" spans="2:10" x14ac:dyDescent="0.2">
      <c r="B623" s="66" t="s">
        <v>316</v>
      </c>
      <c r="C623" s="84"/>
      <c r="D623" s="84"/>
      <c r="E623" s="84"/>
      <c r="F623" s="84"/>
      <c r="G623" s="85"/>
      <c r="H623" s="86">
        <v>0</v>
      </c>
      <c r="I623" s="70" t="s">
        <v>316</v>
      </c>
      <c r="J623" s="71"/>
    </row>
    <row r="624" spans="2:10" ht="13.5" thickBot="1" x14ac:dyDescent="0.25">
      <c r="B624" s="72" t="s">
        <v>317</v>
      </c>
      <c r="C624" s="73"/>
      <c r="D624" s="73"/>
      <c r="E624" s="73"/>
      <c r="F624" s="73"/>
      <c r="G624" s="74"/>
      <c r="H624" s="75">
        <v>46675</v>
      </c>
      <c r="I624" s="87" t="s">
        <v>317</v>
      </c>
      <c r="J624" s="77"/>
    </row>
    <row r="625" spans="2:10" x14ac:dyDescent="0.2">
      <c r="B625" s="106" t="s">
        <v>318</v>
      </c>
      <c r="C625" s="107"/>
      <c r="D625" s="107"/>
      <c r="E625" s="107"/>
      <c r="F625" s="107"/>
      <c r="G625" s="108"/>
      <c r="H625" s="109">
        <v>51043.149999999994</v>
      </c>
      <c r="I625" s="88" t="s">
        <v>318</v>
      </c>
      <c r="J625" s="110"/>
    </row>
    <row r="626" spans="2:10" ht="13.5" thickBot="1" x14ac:dyDescent="0.25">
      <c r="B626" s="111" t="s">
        <v>319</v>
      </c>
      <c r="C626" s="73"/>
      <c r="D626" s="73"/>
      <c r="E626" s="73"/>
      <c r="F626" s="73"/>
      <c r="G626" s="74"/>
      <c r="H626" s="112">
        <v>66000</v>
      </c>
      <c r="I626" s="93" t="s">
        <v>319</v>
      </c>
      <c r="J626" s="113"/>
    </row>
    <row r="627" spans="2:10" ht="13.5" thickBot="1" x14ac:dyDescent="0.25">
      <c r="B627" s="114" t="s">
        <v>320</v>
      </c>
      <c r="C627" s="96"/>
      <c r="D627" s="96"/>
      <c r="E627" s="96"/>
      <c r="F627" s="96"/>
      <c r="G627" s="57">
        <v>97718.15</v>
      </c>
      <c r="H627" s="57">
        <v>117043.15</v>
      </c>
      <c r="I627" s="97" t="s">
        <v>320</v>
      </c>
      <c r="J627" s="59"/>
    </row>
    <row r="628" spans="2:10" ht="13.5" thickBot="1" x14ac:dyDescent="0.25">
      <c r="B628" s="98"/>
      <c r="C628" s="99"/>
      <c r="D628" s="99"/>
      <c r="E628" s="99"/>
      <c r="F628" s="100"/>
      <c r="G628" s="101"/>
      <c r="H628" s="123">
        <v>66000</v>
      </c>
      <c r="I628" s="103" t="s">
        <v>321</v>
      </c>
      <c r="J628" s="104"/>
    </row>
    <row r="630" spans="2:10" ht="15" x14ac:dyDescent="0.25">
      <c r="B630" s="50" t="s">
        <v>420</v>
      </c>
      <c r="G630" s="135"/>
      <c r="H630" s="135"/>
      <c r="J630" s="121"/>
    </row>
    <row r="631" spans="2:10" x14ac:dyDescent="0.2">
      <c r="B631" s="50" t="s">
        <v>421</v>
      </c>
    </row>
    <row r="632" spans="2:10" x14ac:dyDescent="0.2">
      <c r="B632" s="50" t="s">
        <v>422</v>
      </c>
      <c r="C632" s="52" t="s">
        <v>300</v>
      </c>
      <c r="D632" s="52" t="s">
        <v>301</v>
      </c>
      <c r="E632" s="52" t="s">
        <v>302</v>
      </c>
      <c r="F632" s="52" t="s">
        <v>303</v>
      </c>
      <c r="G632" s="52" t="s">
        <v>304</v>
      </c>
      <c r="H632" s="52" t="s">
        <v>47</v>
      </c>
      <c r="I632" s="53" t="s">
        <v>305</v>
      </c>
    </row>
    <row r="633" spans="2:10" ht="13.5" thickBot="1" x14ac:dyDescent="0.25">
      <c r="B633" s="54" t="s">
        <v>306</v>
      </c>
      <c r="C633" s="55"/>
      <c r="D633" s="55"/>
      <c r="E633" s="56"/>
      <c r="F633" s="57">
        <v>12500</v>
      </c>
      <c r="G633" s="57">
        <v>12500</v>
      </c>
      <c r="H633" s="57">
        <v>12500</v>
      </c>
      <c r="I633" s="58">
        <v>37500</v>
      </c>
      <c r="J633" s="59" t="s">
        <v>307</v>
      </c>
    </row>
    <row r="634" spans="2:10" x14ac:dyDescent="0.2">
      <c r="B634" s="60" t="s">
        <v>308</v>
      </c>
      <c r="C634" s="61"/>
      <c r="D634" s="61"/>
      <c r="E634" s="62"/>
      <c r="F634" s="63">
        <v>0</v>
      </c>
      <c r="G634" s="63">
        <v>0</v>
      </c>
      <c r="H634" s="63">
        <v>0</v>
      </c>
      <c r="I634" s="64" t="s">
        <v>308</v>
      </c>
      <c r="J634" s="65"/>
    </row>
    <row r="635" spans="2:10" x14ac:dyDescent="0.2">
      <c r="B635" s="66" t="s">
        <v>309</v>
      </c>
      <c r="C635" s="67"/>
      <c r="D635" s="67"/>
      <c r="E635" s="68"/>
      <c r="F635" s="69">
        <v>0</v>
      </c>
      <c r="G635" s="69">
        <v>0</v>
      </c>
      <c r="H635" s="69">
        <v>49466.78</v>
      </c>
      <c r="I635" s="70" t="s">
        <v>309</v>
      </c>
      <c r="J635" s="71"/>
    </row>
    <row r="636" spans="2:10" ht="13.5" thickBot="1" x14ac:dyDescent="0.25">
      <c r="B636" s="72" t="s">
        <v>310</v>
      </c>
      <c r="C636" s="73"/>
      <c r="D636" s="73"/>
      <c r="E636" s="74"/>
      <c r="F636" s="75">
        <v>0</v>
      </c>
      <c r="G636" s="75">
        <v>0</v>
      </c>
      <c r="H636" s="75">
        <v>49466.78</v>
      </c>
      <c r="I636" s="76" t="s">
        <v>310</v>
      </c>
      <c r="J636" s="77"/>
    </row>
    <row r="637" spans="2:10" x14ac:dyDescent="0.2">
      <c r="B637" s="60" t="s">
        <v>311</v>
      </c>
      <c r="C637" s="61"/>
      <c r="D637" s="61"/>
      <c r="E637" s="62"/>
      <c r="F637" s="63">
        <v>0</v>
      </c>
      <c r="G637" s="63">
        <v>9070</v>
      </c>
      <c r="H637" s="63">
        <v>24573.32</v>
      </c>
      <c r="I637" s="64" t="s">
        <v>311</v>
      </c>
      <c r="J637" s="65"/>
    </row>
    <row r="638" spans="2:10" x14ac:dyDescent="0.2">
      <c r="B638" s="78" t="s">
        <v>312</v>
      </c>
      <c r="C638" s="79"/>
      <c r="D638" s="79"/>
      <c r="E638" s="118"/>
      <c r="F638" s="69">
        <v>12500</v>
      </c>
      <c r="G638" s="69">
        <v>12500</v>
      </c>
      <c r="H638" s="69">
        <v>12500</v>
      </c>
      <c r="I638" s="80" t="s">
        <v>312</v>
      </c>
      <c r="J638" s="81"/>
    </row>
    <row r="639" spans="2:10" ht="13.5" thickBot="1" x14ac:dyDescent="0.25">
      <c r="B639" s="72" t="s">
        <v>313</v>
      </c>
      <c r="C639" s="73"/>
      <c r="D639" s="73"/>
      <c r="E639" s="74"/>
      <c r="F639" s="75">
        <v>12500</v>
      </c>
      <c r="G639" s="75">
        <v>21570</v>
      </c>
      <c r="H639" s="75">
        <v>37073.32</v>
      </c>
      <c r="I639" s="76" t="s">
        <v>313</v>
      </c>
      <c r="J639" s="77"/>
    </row>
    <row r="640" spans="2:10" ht="13.5" thickBot="1" x14ac:dyDescent="0.25">
      <c r="B640" s="72" t="s">
        <v>314</v>
      </c>
      <c r="C640" s="82"/>
      <c r="D640" s="82"/>
      <c r="E640" s="83"/>
      <c r="F640" s="75">
        <v>3430</v>
      </c>
      <c r="G640" s="75">
        <v>-3003.32</v>
      </c>
      <c r="H640" s="75">
        <v>2193.37</v>
      </c>
      <c r="I640" s="76" t="s">
        <v>314</v>
      </c>
      <c r="J640" s="77"/>
    </row>
    <row r="641" spans="2:10" x14ac:dyDescent="0.2">
      <c r="B641" s="78" t="s">
        <v>315</v>
      </c>
      <c r="C641" s="67"/>
      <c r="D641" s="67"/>
      <c r="E641" s="68"/>
      <c r="F641" s="69">
        <v>0</v>
      </c>
      <c r="G641" s="69">
        <v>0</v>
      </c>
      <c r="H641" s="69">
        <v>2193.37</v>
      </c>
      <c r="I641" s="80" t="s">
        <v>315</v>
      </c>
      <c r="J641" s="81"/>
    </row>
    <row r="642" spans="2:10" x14ac:dyDescent="0.2">
      <c r="B642" s="66" t="s">
        <v>316</v>
      </c>
      <c r="C642" s="84"/>
      <c r="D642" s="84"/>
      <c r="E642" s="85"/>
      <c r="F642" s="86">
        <v>3430</v>
      </c>
      <c r="G642" s="86">
        <v>-3003.32</v>
      </c>
      <c r="H642" s="86">
        <v>0</v>
      </c>
      <c r="I642" s="70" t="s">
        <v>316</v>
      </c>
      <c r="J642" s="71"/>
    </row>
    <row r="643" spans="2:10" ht="13.5" thickBot="1" x14ac:dyDescent="0.25">
      <c r="B643" s="72" t="s">
        <v>317</v>
      </c>
      <c r="C643" s="73"/>
      <c r="D643" s="73"/>
      <c r="E643" s="74"/>
      <c r="F643" s="75">
        <v>3430</v>
      </c>
      <c r="G643" s="75">
        <v>-3003.32</v>
      </c>
      <c r="H643" s="75">
        <v>2193.37</v>
      </c>
      <c r="I643" s="87" t="s">
        <v>317</v>
      </c>
      <c r="J643" s="77"/>
    </row>
    <row r="644" spans="2:10" x14ac:dyDescent="0.2">
      <c r="B644" s="106" t="s">
        <v>318</v>
      </c>
      <c r="C644" s="107"/>
      <c r="D644" s="107"/>
      <c r="E644" s="108"/>
      <c r="F644" s="109">
        <v>0</v>
      </c>
      <c r="G644" s="109">
        <v>0</v>
      </c>
      <c r="H644" s="109">
        <v>47273.409999999996</v>
      </c>
      <c r="I644" s="88" t="s">
        <v>318</v>
      </c>
      <c r="J644" s="110"/>
    </row>
    <row r="645" spans="2:10" ht="13.5" thickBot="1" x14ac:dyDescent="0.25">
      <c r="B645" s="111" t="s">
        <v>319</v>
      </c>
      <c r="C645" s="73"/>
      <c r="D645" s="73"/>
      <c r="E645" s="74"/>
      <c r="F645" s="112">
        <v>9070</v>
      </c>
      <c r="G645" s="112">
        <v>24573.32</v>
      </c>
      <c r="H645" s="112">
        <v>37073.32</v>
      </c>
      <c r="I645" s="93" t="s">
        <v>319</v>
      </c>
      <c r="J645" s="113"/>
    </row>
    <row r="646" spans="2:10" ht="13.5" thickBot="1" x14ac:dyDescent="0.25">
      <c r="B646" s="114" t="s">
        <v>320</v>
      </c>
      <c r="C646" s="96"/>
      <c r="D646" s="96"/>
      <c r="E646" s="57">
        <v>0</v>
      </c>
      <c r="F646" s="57">
        <v>9070</v>
      </c>
      <c r="G646" s="57">
        <v>24573.32</v>
      </c>
      <c r="H646" s="57">
        <v>84346.73</v>
      </c>
      <c r="I646" s="97" t="s">
        <v>320</v>
      </c>
      <c r="J646" s="59"/>
    </row>
    <row r="647" spans="2:10" ht="13.5" thickBot="1" x14ac:dyDescent="0.25">
      <c r="B647" s="98"/>
      <c r="C647" s="99"/>
      <c r="D647" s="99"/>
      <c r="E647" s="99"/>
      <c r="F647" s="100"/>
      <c r="G647" s="101"/>
      <c r="H647" s="123">
        <v>37073</v>
      </c>
      <c r="I647" s="103" t="s">
        <v>321</v>
      </c>
      <c r="J647" s="104"/>
    </row>
    <row r="649" spans="2:10" ht="15" x14ac:dyDescent="0.25">
      <c r="B649" s="50" t="s">
        <v>423</v>
      </c>
      <c r="G649" s="135"/>
      <c r="H649" s="135"/>
      <c r="J649" s="121"/>
    </row>
    <row r="650" spans="2:10" x14ac:dyDescent="0.2">
      <c r="B650" s="50" t="s">
        <v>424</v>
      </c>
    </row>
    <row r="651" spans="2:10" x14ac:dyDescent="0.2">
      <c r="B651" s="50" t="s">
        <v>425</v>
      </c>
      <c r="C651" s="52" t="s">
        <v>300</v>
      </c>
      <c r="D651" s="52" t="s">
        <v>301</v>
      </c>
      <c r="E651" s="52" t="s">
        <v>302</v>
      </c>
      <c r="F651" s="52" t="s">
        <v>303</v>
      </c>
      <c r="G651" s="52" t="s">
        <v>304</v>
      </c>
      <c r="H651" s="52" t="s">
        <v>47</v>
      </c>
      <c r="I651" s="53" t="s">
        <v>305</v>
      </c>
    </row>
    <row r="652" spans="2:10" ht="13.5" thickBot="1" x14ac:dyDescent="0.25">
      <c r="B652" s="54" t="s">
        <v>306</v>
      </c>
      <c r="C652" s="55"/>
      <c r="D652" s="55"/>
      <c r="E652" s="56"/>
      <c r="F652" s="57">
        <v>11500</v>
      </c>
      <c r="G652" s="57">
        <v>11500</v>
      </c>
      <c r="H652" s="57"/>
      <c r="I652" s="58">
        <v>23000</v>
      </c>
      <c r="J652" s="59" t="s">
        <v>307</v>
      </c>
    </row>
    <row r="653" spans="2:10" x14ac:dyDescent="0.2">
      <c r="B653" s="60" t="s">
        <v>308</v>
      </c>
      <c r="C653" s="61"/>
      <c r="D653" s="61"/>
      <c r="E653" s="62"/>
      <c r="F653" s="63">
        <v>0</v>
      </c>
      <c r="G653" s="63">
        <v>0</v>
      </c>
      <c r="H653" s="63">
        <v>0</v>
      </c>
      <c r="I653" s="64" t="s">
        <v>308</v>
      </c>
      <c r="J653" s="65"/>
    </row>
    <row r="654" spans="2:10" x14ac:dyDescent="0.2">
      <c r="B654" s="66" t="s">
        <v>309</v>
      </c>
      <c r="C654" s="67"/>
      <c r="D654" s="67"/>
      <c r="E654" s="68"/>
      <c r="F654" s="69">
        <v>1100</v>
      </c>
      <c r="G654" s="69">
        <v>100</v>
      </c>
      <c r="H654" s="69">
        <v>0</v>
      </c>
      <c r="I654" s="70" t="s">
        <v>309</v>
      </c>
      <c r="J654" s="71"/>
    </row>
    <row r="655" spans="2:10" ht="13.5" thickBot="1" x14ac:dyDescent="0.25">
      <c r="B655" s="72" t="s">
        <v>310</v>
      </c>
      <c r="C655" s="73"/>
      <c r="D655" s="73"/>
      <c r="E655" s="74"/>
      <c r="F655" s="75">
        <v>1100</v>
      </c>
      <c r="G655" s="75">
        <v>100</v>
      </c>
      <c r="H655" s="75">
        <v>0</v>
      </c>
      <c r="I655" s="76" t="s">
        <v>310</v>
      </c>
      <c r="J655" s="77"/>
    </row>
    <row r="656" spans="2:10" x14ac:dyDescent="0.2">
      <c r="B656" s="60" t="s">
        <v>311</v>
      </c>
      <c r="C656" s="61"/>
      <c r="D656" s="61"/>
      <c r="E656" s="62"/>
      <c r="F656" s="63">
        <v>0</v>
      </c>
      <c r="G656" s="63">
        <v>7464.14</v>
      </c>
      <c r="H656" s="63">
        <v>16943.34</v>
      </c>
      <c r="I656" s="64" t="s">
        <v>311</v>
      </c>
      <c r="J656" s="65"/>
    </row>
    <row r="657" spans="2:10" x14ac:dyDescent="0.2">
      <c r="B657" s="78" t="s">
        <v>312</v>
      </c>
      <c r="C657" s="79"/>
      <c r="D657" s="79"/>
      <c r="E657" s="118"/>
      <c r="F657" s="69">
        <v>11500</v>
      </c>
      <c r="G657" s="69">
        <v>11500</v>
      </c>
      <c r="H657" s="69">
        <v>0</v>
      </c>
      <c r="I657" s="80" t="s">
        <v>312</v>
      </c>
      <c r="J657" s="81"/>
    </row>
    <row r="658" spans="2:10" ht="13.5" thickBot="1" x14ac:dyDescent="0.25">
      <c r="B658" s="72" t="s">
        <v>313</v>
      </c>
      <c r="C658" s="73"/>
      <c r="D658" s="73"/>
      <c r="E658" s="74"/>
      <c r="F658" s="75">
        <v>11500</v>
      </c>
      <c r="G658" s="75">
        <v>18964.14</v>
      </c>
      <c r="H658" s="75">
        <v>16943.34</v>
      </c>
      <c r="I658" s="76" t="s">
        <v>313</v>
      </c>
      <c r="J658" s="77"/>
    </row>
    <row r="659" spans="2:10" ht="13.5" thickBot="1" x14ac:dyDescent="0.25">
      <c r="B659" s="72" t="s">
        <v>314</v>
      </c>
      <c r="C659" s="82"/>
      <c r="D659" s="82"/>
      <c r="E659" s="83"/>
      <c r="F659" s="75">
        <v>5135.8599999999997</v>
      </c>
      <c r="G659" s="75">
        <v>2120.8000000000002</v>
      </c>
      <c r="H659" s="75">
        <v>3266.54</v>
      </c>
      <c r="I659" s="76" t="s">
        <v>314</v>
      </c>
      <c r="J659" s="77"/>
    </row>
    <row r="660" spans="2:10" x14ac:dyDescent="0.2">
      <c r="B660" s="78" t="s">
        <v>315</v>
      </c>
      <c r="C660" s="67"/>
      <c r="D660" s="67"/>
      <c r="E660" s="68"/>
      <c r="F660" s="69">
        <v>1100</v>
      </c>
      <c r="G660" s="69">
        <v>100</v>
      </c>
      <c r="H660" s="69">
        <v>0</v>
      </c>
      <c r="I660" s="80" t="s">
        <v>315</v>
      </c>
      <c r="J660" s="81"/>
    </row>
    <row r="661" spans="2:10" x14ac:dyDescent="0.2">
      <c r="B661" s="66" t="s">
        <v>316</v>
      </c>
      <c r="C661" s="84"/>
      <c r="D661" s="84"/>
      <c r="E661" s="85"/>
      <c r="F661" s="86">
        <v>4035.8599999999997</v>
      </c>
      <c r="G661" s="86">
        <v>2020.8000000000002</v>
      </c>
      <c r="H661" s="86">
        <v>3266.54</v>
      </c>
      <c r="I661" s="70" t="s">
        <v>316</v>
      </c>
      <c r="J661" s="71"/>
    </row>
    <row r="662" spans="2:10" ht="13.5" thickBot="1" x14ac:dyDescent="0.25">
      <c r="B662" s="72" t="s">
        <v>317</v>
      </c>
      <c r="C662" s="73"/>
      <c r="D662" s="73"/>
      <c r="E662" s="74"/>
      <c r="F662" s="75">
        <v>5135.8599999999997</v>
      </c>
      <c r="G662" s="75">
        <v>2120.8000000000002</v>
      </c>
      <c r="H662" s="75">
        <v>3266.54</v>
      </c>
      <c r="I662" s="87" t="s">
        <v>317</v>
      </c>
      <c r="J662" s="77"/>
    </row>
    <row r="663" spans="2:10" x14ac:dyDescent="0.2">
      <c r="B663" s="106" t="s">
        <v>318</v>
      </c>
      <c r="C663" s="107"/>
      <c r="D663" s="107"/>
      <c r="E663" s="108"/>
      <c r="F663" s="109">
        <v>0</v>
      </c>
      <c r="G663" s="109">
        <v>0</v>
      </c>
      <c r="H663" s="109">
        <v>0</v>
      </c>
      <c r="I663" s="88" t="s">
        <v>318</v>
      </c>
      <c r="J663" s="110"/>
    </row>
    <row r="664" spans="2:10" ht="13.5" thickBot="1" x14ac:dyDescent="0.25">
      <c r="B664" s="111" t="s">
        <v>319</v>
      </c>
      <c r="C664" s="73"/>
      <c r="D664" s="73"/>
      <c r="E664" s="74"/>
      <c r="F664" s="112">
        <v>7464.14</v>
      </c>
      <c r="G664" s="112">
        <v>16943.34</v>
      </c>
      <c r="H664" s="112">
        <v>13676.8</v>
      </c>
      <c r="I664" s="93" t="s">
        <v>319</v>
      </c>
      <c r="J664" s="113"/>
    </row>
    <row r="665" spans="2:10" ht="13.5" thickBot="1" x14ac:dyDescent="0.25">
      <c r="B665" s="114" t="s">
        <v>320</v>
      </c>
      <c r="C665" s="96"/>
      <c r="D665" s="96"/>
      <c r="E665" s="57">
        <v>0</v>
      </c>
      <c r="F665" s="57">
        <v>7464.14</v>
      </c>
      <c r="G665" s="57">
        <v>16943.34</v>
      </c>
      <c r="H665" s="57">
        <v>13676.8</v>
      </c>
      <c r="I665" s="97" t="s">
        <v>320</v>
      </c>
      <c r="J665" s="59"/>
    </row>
    <row r="666" spans="2:10" ht="13.5" thickBot="1" x14ac:dyDescent="0.25">
      <c r="B666" s="98"/>
      <c r="C666" s="99"/>
      <c r="D666" s="99"/>
      <c r="E666" s="99"/>
      <c r="F666" s="100"/>
      <c r="G666" s="101"/>
      <c r="H666" s="102">
        <v>13676.95</v>
      </c>
      <c r="I666" s="103" t="s">
        <v>321</v>
      </c>
      <c r="J666" s="104"/>
    </row>
    <row r="668" spans="2:10" x14ac:dyDescent="0.2">
      <c r="B668" s="50" t="s">
        <v>426</v>
      </c>
      <c r="I668" s="117"/>
    </row>
    <row r="669" spans="2:10" x14ac:dyDescent="0.2">
      <c r="B669" s="50" t="s">
        <v>427</v>
      </c>
    </row>
    <row r="670" spans="2:10" x14ac:dyDescent="0.2">
      <c r="B670" s="50" t="s">
        <v>428</v>
      </c>
      <c r="C670" s="51" t="s">
        <v>300</v>
      </c>
      <c r="D670" s="52" t="s">
        <v>301</v>
      </c>
      <c r="E670" s="52" t="s">
        <v>302</v>
      </c>
      <c r="F670" s="52" t="s">
        <v>303</v>
      </c>
      <c r="G670" s="52" t="s">
        <v>304</v>
      </c>
      <c r="H670" s="52" t="s">
        <v>47</v>
      </c>
      <c r="I670" s="53" t="s">
        <v>305</v>
      </c>
    </row>
    <row r="671" spans="2:10" ht="13.5" thickBot="1" x14ac:dyDescent="0.25">
      <c r="B671" s="54" t="s">
        <v>306</v>
      </c>
      <c r="C671" s="55"/>
      <c r="D671" s="55"/>
      <c r="E671" s="55"/>
      <c r="F671" s="55"/>
      <c r="G671" s="56"/>
      <c r="H671" s="57">
        <v>10000</v>
      </c>
      <c r="I671" s="58">
        <v>10000</v>
      </c>
      <c r="J671" s="59" t="s">
        <v>307</v>
      </c>
    </row>
    <row r="672" spans="2:10" x14ac:dyDescent="0.2">
      <c r="B672" s="60" t="s">
        <v>308</v>
      </c>
      <c r="C672" s="61"/>
      <c r="D672" s="61"/>
      <c r="E672" s="61"/>
      <c r="F672" s="61"/>
      <c r="G672" s="62"/>
      <c r="H672" s="63">
        <v>3785.6</v>
      </c>
      <c r="I672" s="64" t="s">
        <v>308</v>
      </c>
      <c r="J672" s="65"/>
    </row>
    <row r="673" spans="2:10" x14ac:dyDescent="0.2">
      <c r="B673" s="66" t="s">
        <v>309</v>
      </c>
      <c r="C673" s="67"/>
      <c r="D673" s="67"/>
      <c r="E673" s="67"/>
      <c r="F673" s="67"/>
      <c r="G673" s="68"/>
      <c r="H673" s="69">
        <v>0</v>
      </c>
      <c r="I673" s="70" t="s">
        <v>309</v>
      </c>
      <c r="J673" s="71"/>
    </row>
    <row r="674" spans="2:10" ht="13.5" thickBot="1" x14ac:dyDescent="0.25">
      <c r="B674" s="72" t="s">
        <v>310</v>
      </c>
      <c r="C674" s="73"/>
      <c r="D674" s="73"/>
      <c r="E674" s="73"/>
      <c r="F674" s="73"/>
      <c r="G674" s="74"/>
      <c r="H674" s="75">
        <v>3785.6</v>
      </c>
      <c r="I674" s="76" t="s">
        <v>310</v>
      </c>
      <c r="J674" s="77"/>
    </row>
    <row r="675" spans="2:10" x14ac:dyDescent="0.2">
      <c r="B675" s="60" t="s">
        <v>311</v>
      </c>
      <c r="C675" s="61"/>
      <c r="D675" s="61"/>
      <c r="E675" s="61"/>
      <c r="F675" s="61"/>
      <c r="G675" s="62"/>
      <c r="H675" s="63">
        <v>0</v>
      </c>
      <c r="I675" s="64" t="s">
        <v>311</v>
      </c>
      <c r="J675" s="65"/>
    </row>
    <row r="676" spans="2:10" x14ac:dyDescent="0.2">
      <c r="B676" s="78" t="s">
        <v>312</v>
      </c>
      <c r="C676" s="79"/>
      <c r="D676" s="79"/>
      <c r="E676" s="79"/>
      <c r="F676" s="79"/>
      <c r="G676" s="118"/>
      <c r="H676" s="69">
        <v>10000</v>
      </c>
      <c r="I676" s="80" t="s">
        <v>312</v>
      </c>
      <c r="J676" s="81"/>
    </row>
    <row r="677" spans="2:10" ht="13.5" thickBot="1" x14ac:dyDescent="0.25">
      <c r="B677" s="72" t="s">
        <v>313</v>
      </c>
      <c r="C677" s="73"/>
      <c r="D677" s="73"/>
      <c r="E677" s="73"/>
      <c r="F677" s="73"/>
      <c r="G677" s="74"/>
      <c r="H677" s="75">
        <v>10000</v>
      </c>
      <c r="I677" s="76" t="s">
        <v>313</v>
      </c>
      <c r="J677" s="77"/>
    </row>
    <row r="678" spans="2:10" ht="13.5" thickBot="1" x14ac:dyDescent="0.25">
      <c r="B678" s="72" t="s">
        <v>314</v>
      </c>
      <c r="C678" s="82"/>
      <c r="D678" s="82"/>
      <c r="E678" s="82"/>
      <c r="F678" s="82"/>
      <c r="G678" s="83"/>
      <c r="H678" s="75">
        <v>2989</v>
      </c>
      <c r="I678" s="76" t="s">
        <v>314</v>
      </c>
      <c r="J678" s="77"/>
    </row>
    <row r="679" spans="2:10" x14ac:dyDescent="0.2">
      <c r="B679" s="78" t="s">
        <v>315</v>
      </c>
      <c r="C679" s="67"/>
      <c r="D679" s="67"/>
      <c r="E679" s="67"/>
      <c r="F679" s="67"/>
      <c r="G679" s="68"/>
      <c r="H679" s="69">
        <v>2989</v>
      </c>
      <c r="I679" s="80" t="s">
        <v>315</v>
      </c>
      <c r="J679" s="81"/>
    </row>
    <row r="680" spans="2:10" x14ac:dyDescent="0.2">
      <c r="B680" s="66" t="s">
        <v>316</v>
      </c>
      <c r="C680" s="84"/>
      <c r="D680" s="84"/>
      <c r="E680" s="84"/>
      <c r="F680" s="84"/>
      <c r="G680" s="85"/>
      <c r="H680" s="86">
        <v>0</v>
      </c>
      <c r="I680" s="70" t="s">
        <v>316</v>
      </c>
      <c r="J680" s="71"/>
    </row>
    <row r="681" spans="2:10" ht="13.5" thickBot="1" x14ac:dyDescent="0.25">
      <c r="B681" s="72" t="s">
        <v>317</v>
      </c>
      <c r="C681" s="73"/>
      <c r="D681" s="73"/>
      <c r="E681" s="73"/>
      <c r="F681" s="73"/>
      <c r="G681" s="74"/>
      <c r="H681" s="75">
        <v>2989</v>
      </c>
      <c r="I681" s="87" t="s">
        <v>317</v>
      </c>
      <c r="J681" s="77"/>
    </row>
    <row r="682" spans="2:10" x14ac:dyDescent="0.2">
      <c r="B682" s="106" t="s">
        <v>318</v>
      </c>
      <c r="C682" s="107"/>
      <c r="D682" s="107"/>
      <c r="E682" s="107"/>
      <c r="F682" s="107"/>
      <c r="G682" s="108"/>
      <c r="H682" s="109">
        <v>796.59999999999991</v>
      </c>
      <c r="I682" s="88" t="s">
        <v>318</v>
      </c>
      <c r="J682" s="110"/>
    </row>
    <row r="683" spans="2:10" ht="13.5" thickBot="1" x14ac:dyDescent="0.25">
      <c r="B683" s="111" t="s">
        <v>319</v>
      </c>
      <c r="C683" s="73"/>
      <c r="D683" s="73"/>
      <c r="E683" s="73"/>
      <c r="F683" s="73"/>
      <c r="G683" s="74"/>
      <c r="H683" s="112">
        <v>10000</v>
      </c>
      <c r="I683" s="93" t="s">
        <v>319</v>
      </c>
      <c r="J683" s="113"/>
    </row>
    <row r="684" spans="2:10" ht="13.5" thickBot="1" x14ac:dyDescent="0.25">
      <c r="B684" s="114" t="s">
        <v>320</v>
      </c>
      <c r="C684" s="96"/>
      <c r="D684" s="96"/>
      <c r="E684" s="96"/>
      <c r="F684" s="96"/>
      <c r="G684" s="57">
        <v>3785.6</v>
      </c>
      <c r="H684" s="57">
        <v>10796.6</v>
      </c>
      <c r="I684" s="97" t="s">
        <v>320</v>
      </c>
      <c r="J684" s="59"/>
    </row>
    <row r="685" spans="2:10" ht="13.5" thickBot="1" x14ac:dyDescent="0.25">
      <c r="B685" s="98"/>
      <c r="C685" s="99"/>
      <c r="D685" s="99"/>
      <c r="E685" s="99"/>
      <c r="F685" s="100"/>
      <c r="G685" s="101"/>
      <c r="H685" s="123">
        <v>10000</v>
      </c>
      <c r="I685" s="103" t="s">
        <v>321</v>
      </c>
      <c r="J685" s="104"/>
    </row>
    <row r="686" spans="2:10" x14ac:dyDescent="0.2">
      <c r="F686" s="98"/>
      <c r="H686" s="138"/>
      <c r="I686" s="128"/>
      <c r="J686" s="129"/>
    </row>
    <row r="687" spans="2:10" x14ac:dyDescent="0.2">
      <c r="B687" s="50" t="s">
        <v>429</v>
      </c>
      <c r="I687" s="117"/>
    </row>
    <row r="688" spans="2:10" x14ac:dyDescent="0.2">
      <c r="B688" s="50" t="s">
        <v>430</v>
      </c>
    </row>
    <row r="689" spans="2:10" x14ac:dyDescent="0.2">
      <c r="B689" s="50" t="s">
        <v>431</v>
      </c>
      <c r="C689" s="51" t="s">
        <v>300</v>
      </c>
      <c r="D689" s="52" t="s">
        <v>301</v>
      </c>
      <c r="E689" s="52" t="s">
        <v>302</v>
      </c>
      <c r="F689" s="52" t="s">
        <v>303</v>
      </c>
      <c r="G689" s="52" t="s">
        <v>304</v>
      </c>
      <c r="H689" s="52" t="s">
        <v>47</v>
      </c>
      <c r="I689" s="53" t="s">
        <v>305</v>
      </c>
    </row>
    <row r="690" spans="2:10" ht="13.5" thickBot="1" x14ac:dyDescent="0.25">
      <c r="B690" s="54" t="s">
        <v>306</v>
      </c>
      <c r="C690" s="55"/>
      <c r="D690" s="55"/>
      <c r="E690" s="55"/>
      <c r="F690" s="55"/>
      <c r="G690" s="56"/>
      <c r="H690" s="57">
        <v>92438</v>
      </c>
      <c r="I690" s="58">
        <v>92438</v>
      </c>
      <c r="J690" s="59" t="s">
        <v>307</v>
      </c>
    </row>
    <row r="691" spans="2:10" x14ac:dyDescent="0.2">
      <c r="B691" s="60" t="s">
        <v>308</v>
      </c>
      <c r="C691" s="61"/>
      <c r="D691" s="61"/>
      <c r="E691" s="61"/>
      <c r="F691" s="61"/>
      <c r="G691" s="62"/>
      <c r="H691" s="63">
        <v>0</v>
      </c>
      <c r="I691" s="64" t="s">
        <v>308</v>
      </c>
      <c r="J691" s="65"/>
    </row>
    <row r="692" spans="2:10" x14ac:dyDescent="0.2">
      <c r="B692" s="66" t="s">
        <v>309</v>
      </c>
      <c r="C692" s="67"/>
      <c r="D692" s="67"/>
      <c r="E692" s="67"/>
      <c r="F692" s="67"/>
      <c r="G692" s="68"/>
      <c r="H692" s="69">
        <v>0</v>
      </c>
      <c r="I692" s="70" t="s">
        <v>309</v>
      </c>
      <c r="J692" s="71"/>
    </row>
    <row r="693" spans="2:10" ht="13.5" thickBot="1" x14ac:dyDescent="0.25">
      <c r="B693" s="72" t="s">
        <v>310</v>
      </c>
      <c r="C693" s="73"/>
      <c r="D693" s="73"/>
      <c r="E693" s="73"/>
      <c r="F693" s="73"/>
      <c r="G693" s="74"/>
      <c r="H693" s="75">
        <v>0</v>
      </c>
      <c r="I693" s="76" t="s">
        <v>310</v>
      </c>
      <c r="J693" s="77"/>
    </row>
    <row r="694" spans="2:10" x14ac:dyDescent="0.2">
      <c r="B694" s="60" t="s">
        <v>311</v>
      </c>
      <c r="C694" s="61"/>
      <c r="D694" s="61"/>
      <c r="E694" s="61"/>
      <c r="F694" s="61"/>
      <c r="G694" s="62"/>
      <c r="H694" s="63">
        <v>0</v>
      </c>
      <c r="I694" s="64" t="s">
        <v>311</v>
      </c>
      <c r="J694" s="65"/>
    </row>
    <row r="695" spans="2:10" x14ac:dyDescent="0.2">
      <c r="B695" s="78" t="s">
        <v>312</v>
      </c>
      <c r="C695" s="79"/>
      <c r="D695" s="79"/>
      <c r="E695" s="79"/>
      <c r="F695" s="79"/>
      <c r="G695" s="118"/>
      <c r="H695" s="69">
        <v>92438</v>
      </c>
      <c r="I695" s="80" t="s">
        <v>312</v>
      </c>
      <c r="J695" s="81"/>
    </row>
    <row r="696" spans="2:10" ht="13.5" thickBot="1" x14ac:dyDescent="0.25">
      <c r="B696" s="72" t="s">
        <v>313</v>
      </c>
      <c r="C696" s="73"/>
      <c r="D696" s="73"/>
      <c r="E696" s="73"/>
      <c r="F696" s="73"/>
      <c r="G696" s="74"/>
      <c r="H696" s="75">
        <v>92438</v>
      </c>
      <c r="I696" s="76" t="s">
        <v>313</v>
      </c>
      <c r="J696" s="77"/>
    </row>
    <row r="697" spans="2:10" ht="13.5" thickBot="1" x14ac:dyDescent="0.25">
      <c r="B697" s="72" t="s">
        <v>314</v>
      </c>
      <c r="C697" s="82"/>
      <c r="D697" s="82"/>
      <c r="E697" s="82"/>
      <c r="F697" s="82"/>
      <c r="G697" s="83"/>
      <c r="H697" s="75">
        <v>339</v>
      </c>
      <c r="I697" s="76" t="s">
        <v>314</v>
      </c>
      <c r="J697" s="77"/>
    </row>
    <row r="698" spans="2:10" x14ac:dyDescent="0.2">
      <c r="B698" s="78" t="s">
        <v>315</v>
      </c>
      <c r="C698" s="67"/>
      <c r="D698" s="67"/>
      <c r="E698" s="67"/>
      <c r="F698" s="67"/>
      <c r="G698" s="68"/>
      <c r="H698" s="69">
        <v>0</v>
      </c>
      <c r="I698" s="80" t="s">
        <v>315</v>
      </c>
      <c r="J698" s="81"/>
    </row>
    <row r="699" spans="2:10" x14ac:dyDescent="0.2">
      <c r="B699" s="66" t="s">
        <v>316</v>
      </c>
      <c r="C699" s="84"/>
      <c r="D699" s="84"/>
      <c r="E699" s="84"/>
      <c r="F699" s="84"/>
      <c r="G699" s="85"/>
      <c r="H699" s="86">
        <v>339</v>
      </c>
      <c r="I699" s="70" t="s">
        <v>316</v>
      </c>
      <c r="J699" s="71"/>
    </row>
    <row r="700" spans="2:10" ht="13.5" thickBot="1" x14ac:dyDescent="0.25">
      <c r="B700" s="72" t="s">
        <v>317</v>
      </c>
      <c r="C700" s="73"/>
      <c r="D700" s="73"/>
      <c r="E700" s="73"/>
      <c r="F700" s="73"/>
      <c r="G700" s="74"/>
      <c r="H700" s="75">
        <v>339</v>
      </c>
      <c r="I700" s="87" t="s">
        <v>317</v>
      </c>
      <c r="J700" s="77"/>
    </row>
    <row r="701" spans="2:10" x14ac:dyDescent="0.2">
      <c r="B701" s="106" t="s">
        <v>318</v>
      </c>
      <c r="C701" s="107"/>
      <c r="D701" s="107"/>
      <c r="E701" s="107"/>
      <c r="F701" s="107"/>
      <c r="G701" s="108"/>
      <c r="H701" s="109">
        <v>0</v>
      </c>
      <c r="I701" s="88" t="s">
        <v>318</v>
      </c>
      <c r="J701" s="110"/>
    </row>
    <row r="702" spans="2:10" ht="13.5" thickBot="1" x14ac:dyDescent="0.25">
      <c r="B702" s="111" t="s">
        <v>319</v>
      </c>
      <c r="C702" s="73"/>
      <c r="D702" s="73"/>
      <c r="E702" s="73"/>
      <c r="F702" s="73"/>
      <c r="G702" s="74"/>
      <c r="H702" s="112">
        <v>92099</v>
      </c>
      <c r="I702" s="93" t="s">
        <v>319</v>
      </c>
      <c r="J702" s="113"/>
    </row>
    <row r="703" spans="2:10" ht="13.5" thickBot="1" x14ac:dyDescent="0.25">
      <c r="B703" s="114" t="s">
        <v>320</v>
      </c>
      <c r="C703" s="96"/>
      <c r="D703" s="96"/>
      <c r="E703" s="96"/>
      <c r="F703" s="96"/>
      <c r="G703" s="57">
        <v>0</v>
      </c>
      <c r="H703" s="57">
        <v>92099</v>
      </c>
      <c r="I703" s="97" t="s">
        <v>320</v>
      </c>
      <c r="J703" s="59"/>
    </row>
    <row r="704" spans="2:10" ht="13.5" thickBot="1" x14ac:dyDescent="0.25">
      <c r="B704" s="98"/>
      <c r="C704" s="99"/>
      <c r="D704" s="99"/>
      <c r="E704" s="99"/>
      <c r="F704" s="100"/>
      <c r="G704" s="101"/>
      <c r="H704" s="123">
        <v>92099</v>
      </c>
      <c r="I704" s="103" t="s">
        <v>321</v>
      </c>
      <c r="J704" s="104"/>
    </row>
  </sheetData>
  <sheetProtection algorithmName="SHA-512" hashValue="Bo9mQ5vGc9mIkd7sH30/BhvRQ1d2WbBZTxcMhkyTKTkOTRuvh5SIJOIHpGxPd09VNMvKO6dxyb4+A3M+aUP47g==" saltValue="XSWaTHmksAl5pA4Da/CVqg==" spinCount="100000" sheet="1" objects="1" scenarios="1"/>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ADA3804ACC801488D217D76F2A3B44B" ma:contentTypeVersion="9" ma:contentTypeDescription="Create a new document." ma:contentTypeScope="" ma:versionID="a9bb4288c16ace062bbfbc783d56171e">
  <xsd:schema xmlns:xsd="http://www.w3.org/2001/XMLSchema" xmlns:xs="http://www.w3.org/2001/XMLSchema" xmlns:p="http://schemas.microsoft.com/office/2006/metadata/properties" xmlns:ns3="a048926a-4484-45d6-9619-8c4a5c67dce4" targetNamespace="http://schemas.microsoft.com/office/2006/metadata/properties" ma:root="true" ma:fieldsID="ef3c61759a722ec71580e0d47b656c0b" ns3:_="">
    <xsd:import namespace="a048926a-4484-45d6-9619-8c4a5c67dce4"/>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8926a-4484-45d6-9619-8c4a5c67dc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06F3B6-E140-4C4F-B360-061259CD7CB9}">
  <ds:schemaRefs>
    <ds:schemaRef ds:uri="http://schemas.microsoft.com/sharepoint/v3/contenttype/forms"/>
  </ds:schemaRefs>
</ds:datastoreItem>
</file>

<file path=customXml/itemProps2.xml><?xml version="1.0" encoding="utf-8"?>
<ds:datastoreItem xmlns:ds="http://schemas.openxmlformats.org/officeDocument/2006/customXml" ds:itemID="{2F11BEDB-018C-4154-ACEE-27C76E820B36}">
  <ds:schemaRef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www.w3.org/XML/1998/namespace"/>
    <ds:schemaRef ds:uri="a048926a-4484-45d6-9619-8c4a5c67dce4"/>
    <ds:schemaRef ds:uri="http://schemas.openxmlformats.org/package/2006/metadata/core-properties"/>
  </ds:schemaRefs>
</ds:datastoreItem>
</file>

<file path=customXml/itemProps3.xml><?xml version="1.0" encoding="utf-8"?>
<ds:datastoreItem xmlns:ds="http://schemas.openxmlformats.org/officeDocument/2006/customXml" ds:itemID="{CB0686BA-3EE3-4DD4-82E6-733F56E8F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8926a-4484-45d6-9619-8c4a5c67dc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ROADMAP INTRO</vt:lpstr>
      <vt:lpstr>DAICR ROADMAP</vt:lpstr>
      <vt:lpstr>STARTUP ROADMAP</vt:lpstr>
      <vt:lpstr>RETENTION ROADMAP</vt:lpstr>
      <vt:lpstr>RETENTION BALANCE TABLES</vt:lpstr>
    </vt:vector>
  </TitlesOfParts>
  <Manager/>
  <Company>University of Colorado at Boulder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Katie Walker</dc:creator>
  <cp:keywords/>
  <dc:description/>
  <cp:lastModifiedBy>John P Horton</cp:lastModifiedBy>
  <cp:revision/>
  <cp:lastPrinted>2020-04-14T00:40:15Z</cp:lastPrinted>
  <dcterms:created xsi:type="dcterms:W3CDTF">2020-03-17T20:50:05Z</dcterms:created>
  <dcterms:modified xsi:type="dcterms:W3CDTF">2021-05-27T21:02:39Z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0x0101006ADA3804ACC801488D217D76F2A3B44B</vt:lpwstr>
  </property>
</Properties>
</file>